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提前下达2023" sheetId="4" r:id="rId1"/>
  </sheets>
  <definedNames>
    <definedName name="_xlnm.Print_Titles" localSheetId="0">提前下达2023!$2:$5</definedName>
  </definedNames>
  <calcPr calcId="144525"/>
</workbook>
</file>

<file path=xl/sharedStrings.xml><?xml version="1.0" encoding="utf-8"?>
<sst xmlns="http://schemas.openxmlformats.org/spreadsheetml/2006/main" count="85" uniqueCount="75">
  <si>
    <t>附件1</t>
  </si>
  <si>
    <t>提前下达2023年城乡义务教育补助经费资金预算指标分配表</t>
  </si>
  <si>
    <t>单位：万元</t>
  </si>
  <si>
    <t>市  县</t>
  </si>
  <si>
    <t>合  计</t>
  </si>
  <si>
    <t>公用经费（不含特教）</t>
  </si>
  <si>
    <t>特教公用经费</t>
  </si>
  <si>
    <t>家庭经济困难学生生活补助</t>
  </si>
  <si>
    <t>免费教科书</t>
  </si>
  <si>
    <t>校舍安全保障（中央资金）</t>
  </si>
  <si>
    <t>综合奖补
（中央资金）</t>
  </si>
  <si>
    <t>小计</t>
  </si>
  <si>
    <t>其中:中央资金项目编码为10000015Z155050000001</t>
  </si>
  <si>
    <t>省级资金</t>
  </si>
  <si>
    <t>其中:中央资金</t>
  </si>
  <si>
    <t>省级</t>
  </si>
  <si>
    <t>市小计（不含省直管县）</t>
  </si>
  <si>
    <t>济南市</t>
  </si>
  <si>
    <t>其中：莱芜区、钢城区（原莱芜市）</t>
  </si>
  <si>
    <t>烟台市</t>
  </si>
  <si>
    <t>威海市</t>
  </si>
  <si>
    <t>东营市</t>
  </si>
  <si>
    <t>淄博市</t>
  </si>
  <si>
    <t>潍坊市</t>
  </si>
  <si>
    <t>济宁市</t>
  </si>
  <si>
    <t>泰安市</t>
  </si>
  <si>
    <t>日照市</t>
  </si>
  <si>
    <t>德州市</t>
  </si>
  <si>
    <t>滨州市</t>
  </si>
  <si>
    <t>聊城市</t>
  </si>
  <si>
    <t>菏泽市</t>
  </si>
  <si>
    <t>枣庄市</t>
  </si>
  <si>
    <t>临沂市</t>
  </si>
  <si>
    <t>省直管县小计</t>
  </si>
  <si>
    <t>高青县</t>
  </si>
  <si>
    <t>沂源县</t>
  </si>
  <si>
    <t>安丘市</t>
  </si>
  <si>
    <t>临朐县</t>
  </si>
  <si>
    <t>泗水县</t>
  </si>
  <si>
    <t>金乡县</t>
  </si>
  <si>
    <t>鱼台县</t>
  </si>
  <si>
    <t>汶上县</t>
  </si>
  <si>
    <t>梁山县</t>
  </si>
  <si>
    <t>微山县</t>
  </si>
  <si>
    <t>宁阳县</t>
  </si>
  <si>
    <t>东平县</t>
  </si>
  <si>
    <t>莒  县</t>
  </si>
  <si>
    <t>五莲县</t>
  </si>
  <si>
    <t>夏津县</t>
  </si>
  <si>
    <t>庆云县</t>
  </si>
  <si>
    <t>乐陵市</t>
  </si>
  <si>
    <t>宁津县</t>
  </si>
  <si>
    <t>临邑县</t>
  </si>
  <si>
    <t>平原县</t>
  </si>
  <si>
    <t>惠民县</t>
  </si>
  <si>
    <t>阳信县</t>
  </si>
  <si>
    <t>无棣县</t>
  </si>
  <si>
    <t>莘  县</t>
  </si>
  <si>
    <t>冠  县</t>
  </si>
  <si>
    <t>临清市</t>
  </si>
  <si>
    <t>阳谷县</t>
  </si>
  <si>
    <t>高唐县</t>
  </si>
  <si>
    <t>曹  县</t>
  </si>
  <si>
    <t>鄄城县</t>
  </si>
  <si>
    <t>单  县</t>
  </si>
  <si>
    <t>成武县</t>
  </si>
  <si>
    <t>巨野县</t>
  </si>
  <si>
    <t>郓城县</t>
  </si>
  <si>
    <t>东明县</t>
  </si>
  <si>
    <t>郯城县</t>
  </si>
  <si>
    <t>平邑县</t>
  </si>
  <si>
    <t>沂水县</t>
  </si>
  <si>
    <t>兰陵县</t>
  </si>
  <si>
    <t>蒙阴县</t>
  </si>
  <si>
    <t>临沭县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</si>
</sst>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4"/>
      <name val="仿宋_GB2312"/>
      <charset val="134"/>
    </font>
    <font>
      <sz val="20"/>
      <name val="方正小标宋简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" fillId="0" borderId="0"/>
    <xf numFmtId="0" fontId="26" fillId="0" borderId="10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26" borderId="7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/>
    <xf numFmtId="0" fontId="1" fillId="0" borderId="0" xfId="50" applyFont="1">
      <alignment vertical="center"/>
    </xf>
    <xf numFmtId="0" fontId="2" fillId="2" borderId="0" xfId="50" applyFont="1" applyFill="1">
      <alignment vertical="center"/>
    </xf>
    <xf numFmtId="176" fontId="2" fillId="2" borderId="0" xfId="50" applyNumberFormat="1" applyFont="1" applyFill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176" fontId="3" fillId="2" borderId="0" xfId="50" applyNumberFormat="1" applyFont="1" applyFill="1" applyBorder="1" applyAlignment="1">
      <alignment horizontal="center" vertical="center"/>
    </xf>
    <xf numFmtId="176" fontId="3" fillId="0" borderId="0" xfId="5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4" fillId="2" borderId="0" xfId="50" applyFont="1" applyFill="1" applyBorder="1">
      <alignment vertical="center"/>
    </xf>
    <xf numFmtId="0" fontId="5" fillId="2" borderId="0" xfId="50" applyFont="1" applyFill="1" applyBorder="1">
      <alignment vertical="center"/>
    </xf>
    <xf numFmtId="0" fontId="5" fillId="0" borderId="0" xfId="50" applyFont="1" applyFill="1" applyBorder="1">
      <alignment vertical="center"/>
    </xf>
    <xf numFmtId="0" fontId="6" fillId="2" borderId="0" xfId="50" applyFont="1" applyFill="1" applyAlignment="1">
      <alignment horizontal="center" vertical="center" wrapText="1"/>
    </xf>
    <xf numFmtId="0" fontId="6" fillId="0" borderId="0" xfId="50" applyFont="1" applyFill="1" applyAlignment="1">
      <alignment horizontal="center" vertical="center" wrapText="1"/>
    </xf>
    <xf numFmtId="0" fontId="3" fillId="2" borderId="0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/>
    </xf>
    <xf numFmtId="0" fontId="7" fillId="2" borderId="1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2" borderId="2" xfId="50" applyFont="1" applyFill="1" applyBorder="1" applyAlignment="1">
      <alignment horizontal="center" vertical="center"/>
    </xf>
    <xf numFmtId="176" fontId="8" fillId="2" borderId="1" xfId="50" applyNumberFormat="1" applyFont="1" applyFill="1" applyBorder="1" applyAlignment="1">
      <alignment horizontal="center" vertical="center"/>
    </xf>
    <xf numFmtId="176" fontId="3" fillId="2" borderId="1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/>
    </xf>
    <xf numFmtId="176" fontId="8" fillId="2" borderId="1" xfId="50" applyNumberFormat="1" applyFont="1" applyFill="1" applyBorder="1" applyAlignment="1">
      <alignment horizontal="center" vertical="center" wrapText="1"/>
    </xf>
    <xf numFmtId="176" fontId="3" fillId="2" borderId="1" xfId="20" applyNumberFormat="1" applyFont="1" applyFill="1" applyBorder="1" applyAlignment="1">
      <alignment horizontal="center" vertical="center"/>
    </xf>
    <xf numFmtId="176" fontId="3" fillId="2" borderId="1" xfId="20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3" xfId="50" applyFont="1" applyFill="1" applyBorder="1" applyAlignment="1">
      <alignment vertical="center"/>
    </xf>
    <xf numFmtId="0" fontId="7" fillId="2" borderId="4" xfId="5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05年04月07日全省不含青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65"/>
  <sheetViews>
    <sheetView showGridLines="0" showZeros="0" tabSelected="1" zoomScalePageLayoutView="70" zoomScaleSheetLayoutView="75" workbookViewId="0">
      <pane xSplit="1" ySplit="5" topLeftCell="B6" activePane="bottomRight" state="frozen"/>
      <selection/>
      <selection pane="topRight"/>
      <selection pane="bottomLeft"/>
      <selection pane="bottomRight" activeCell="U9" sqref="U9"/>
    </sheetView>
  </sheetViews>
  <sheetFormatPr defaultColWidth="10" defaultRowHeight="15.6"/>
  <cols>
    <col min="1" max="1" width="12.6296296296296" style="2" customWidth="1"/>
    <col min="2" max="2" width="8.44444444444444" style="5" customWidth="1"/>
    <col min="3" max="3" width="8.44444444444444" style="6" customWidth="1"/>
    <col min="4" max="17" width="8.44444444444444" style="5" customWidth="1"/>
    <col min="18" max="258" width="10" style="7"/>
    <col min="259" max="259" width="13.5" style="7" customWidth="1"/>
    <col min="260" max="272" width="10.75" style="7" customWidth="1"/>
    <col min="273" max="514" width="10" style="7"/>
    <col min="515" max="515" width="13.5" style="7" customWidth="1"/>
    <col min="516" max="528" width="10.75" style="7" customWidth="1"/>
    <col min="529" max="770" width="10" style="7"/>
    <col min="771" max="771" width="13.5" style="7" customWidth="1"/>
    <col min="772" max="784" width="10.75" style="7" customWidth="1"/>
    <col min="785" max="1026" width="10" style="7"/>
    <col min="1027" max="1027" width="13.5" style="7" customWidth="1"/>
    <col min="1028" max="1040" width="10.75" style="7" customWidth="1"/>
    <col min="1041" max="1282" width="10" style="7"/>
    <col min="1283" max="1283" width="13.5" style="7" customWidth="1"/>
    <col min="1284" max="1296" width="10.75" style="7" customWidth="1"/>
    <col min="1297" max="1538" width="10" style="7"/>
    <col min="1539" max="1539" width="13.5" style="7" customWidth="1"/>
    <col min="1540" max="1552" width="10.75" style="7" customWidth="1"/>
    <col min="1553" max="1794" width="10" style="7"/>
    <col min="1795" max="1795" width="13.5" style="7" customWidth="1"/>
    <col min="1796" max="1808" width="10.75" style="7" customWidth="1"/>
    <col min="1809" max="2050" width="10" style="7"/>
    <col min="2051" max="2051" width="13.5" style="7" customWidth="1"/>
    <col min="2052" max="2064" width="10.75" style="7" customWidth="1"/>
    <col min="2065" max="2306" width="10" style="7"/>
    <col min="2307" max="2307" width="13.5" style="7" customWidth="1"/>
    <col min="2308" max="2320" width="10.75" style="7" customWidth="1"/>
    <col min="2321" max="2562" width="10" style="7"/>
    <col min="2563" max="2563" width="13.5" style="7" customWidth="1"/>
    <col min="2564" max="2576" width="10.75" style="7" customWidth="1"/>
    <col min="2577" max="2818" width="10" style="7"/>
    <col min="2819" max="2819" width="13.5" style="7" customWidth="1"/>
    <col min="2820" max="2832" width="10.75" style="7" customWidth="1"/>
    <col min="2833" max="3074" width="10" style="7"/>
    <col min="3075" max="3075" width="13.5" style="7" customWidth="1"/>
    <col min="3076" max="3088" width="10.75" style="7" customWidth="1"/>
    <col min="3089" max="3330" width="10" style="7"/>
    <col min="3331" max="3331" width="13.5" style="7" customWidth="1"/>
    <col min="3332" max="3344" width="10.75" style="7" customWidth="1"/>
    <col min="3345" max="3586" width="10" style="7"/>
    <col min="3587" max="3587" width="13.5" style="7" customWidth="1"/>
    <col min="3588" max="3600" width="10.75" style="7" customWidth="1"/>
    <col min="3601" max="3842" width="10" style="7"/>
    <col min="3843" max="3843" width="13.5" style="7" customWidth="1"/>
    <col min="3844" max="3856" width="10.75" style="7" customWidth="1"/>
    <col min="3857" max="4098" width="10" style="7"/>
    <col min="4099" max="4099" width="13.5" style="7" customWidth="1"/>
    <col min="4100" max="4112" width="10.75" style="7" customWidth="1"/>
    <col min="4113" max="4354" width="10" style="7"/>
    <col min="4355" max="4355" width="13.5" style="7" customWidth="1"/>
    <col min="4356" max="4368" width="10.75" style="7" customWidth="1"/>
    <col min="4369" max="4610" width="10" style="7"/>
    <col min="4611" max="4611" width="13.5" style="7" customWidth="1"/>
    <col min="4612" max="4624" width="10.75" style="7" customWidth="1"/>
    <col min="4625" max="4866" width="10" style="7"/>
    <col min="4867" max="4867" width="13.5" style="7" customWidth="1"/>
    <col min="4868" max="4880" width="10.75" style="7" customWidth="1"/>
    <col min="4881" max="5122" width="10" style="7"/>
    <col min="5123" max="5123" width="13.5" style="7" customWidth="1"/>
    <col min="5124" max="5136" width="10.75" style="7" customWidth="1"/>
    <col min="5137" max="5378" width="10" style="7"/>
    <col min="5379" max="5379" width="13.5" style="7" customWidth="1"/>
    <col min="5380" max="5392" width="10.75" style="7" customWidth="1"/>
    <col min="5393" max="5634" width="10" style="7"/>
    <col min="5635" max="5635" width="13.5" style="7" customWidth="1"/>
    <col min="5636" max="5648" width="10.75" style="7" customWidth="1"/>
    <col min="5649" max="5890" width="10" style="7"/>
    <col min="5891" max="5891" width="13.5" style="7" customWidth="1"/>
    <col min="5892" max="5904" width="10.75" style="7" customWidth="1"/>
    <col min="5905" max="6146" width="10" style="7"/>
    <col min="6147" max="6147" width="13.5" style="7" customWidth="1"/>
    <col min="6148" max="6160" width="10.75" style="7" customWidth="1"/>
    <col min="6161" max="6402" width="10" style="7"/>
    <col min="6403" max="6403" width="13.5" style="7" customWidth="1"/>
    <col min="6404" max="6416" width="10.75" style="7" customWidth="1"/>
    <col min="6417" max="6658" width="10" style="7"/>
    <col min="6659" max="6659" width="13.5" style="7" customWidth="1"/>
    <col min="6660" max="6672" width="10.75" style="7" customWidth="1"/>
    <col min="6673" max="6914" width="10" style="7"/>
    <col min="6915" max="6915" width="13.5" style="7" customWidth="1"/>
    <col min="6916" max="6928" width="10.75" style="7" customWidth="1"/>
    <col min="6929" max="7170" width="10" style="7"/>
    <col min="7171" max="7171" width="13.5" style="7" customWidth="1"/>
    <col min="7172" max="7184" width="10.75" style="7" customWidth="1"/>
    <col min="7185" max="7426" width="10" style="7"/>
    <col min="7427" max="7427" width="13.5" style="7" customWidth="1"/>
    <col min="7428" max="7440" width="10.75" style="7" customWidth="1"/>
    <col min="7441" max="7682" width="10" style="7"/>
    <col min="7683" max="7683" width="13.5" style="7" customWidth="1"/>
    <col min="7684" max="7696" width="10.75" style="7" customWidth="1"/>
    <col min="7697" max="7938" width="10" style="7"/>
    <col min="7939" max="7939" width="13.5" style="7" customWidth="1"/>
    <col min="7940" max="7952" width="10.75" style="7" customWidth="1"/>
    <col min="7953" max="8194" width="10" style="7"/>
    <col min="8195" max="8195" width="13.5" style="7" customWidth="1"/>
    <col min="8196" max="8208" width="10.75" style="7" customWidth="1"/>
    <col min="8209" max="8450" width="10" style="7"/>
    <col min="8451" max="8451" width="13.5" style="7" customWidth="1"/>
    <col min="8452" max="8464" width="10.75" style="7" customWidth="1"/>
    <col min="8465" max="8706" width="10" style="7"/>
    <col min="8707" max="8707" width="13.5" style="7" customWidth="1"/>
    <col min="8708" max="8720" width="10.75" style="7" customWidth="1"/>
    <col min="8721" max="8962" width="10" style="7"/>
    <col min="8963" max="8963" width="13.5" style="7" customWidth="1"/>
    <col min="8964" max="8976" width="10.75" style="7" customWidth="1"/>
    <col min="8977" max="9218" width="10" style="7"/>
    <col min="9219" max="9219" width="13.5" style="7" customWidth="1"/>
    <col min="9220" max="9232" width="10.75" style="7" customWidth="1"/>
    <col min="9233" max="9474" width="10" style="7"/>
    <col min="9475" max="9475" width="13.5" style="7" customWidth="1"/>
    <col min="9476" max="9488" width="10.75" style="7" customWidth="1"/>
    <col min="9489" max="9730" width="10" style="7"/>
    <col min="9731" max="9731" width="13.5" style="7" customWidth="1"/>
    <col min="9732" max="9744" width="10.75" style="7" customWidth="1"/>
    <col min="9745" max="9986" width="10" style="7"/>
    <col min="9987" max="9987" width="13.5" style="7" customWidth="1"/>
    <col min="9988" max="10000" width="10.75" style="7" customWidth="1"/>
    <col min="10001" max="10242" width="10" style="7"/>
    <col min="10243" max="10243" width="13.5" style="7" customWidth="1"/>
    <col min="10244" max="10256" width="10.75" style="7" customWidth="1"/>
    <col min="10257" max="10498" width="10" style="7"/>
    <col min="10499" max="10499" width="13.5" style="7" customWidth="1"/>
    <col min="10500" max="10512" width="10.75" style="7" customWidth="1"/>
    <col min="10513" max="10754" width="10" style="7"/>
    <col min="10755" max="10755" width="13.5" style="7" customWidth="1"/>
    <col min="10756" max="10768" width="10.75" style="7" customWidth="1"/>
    <col min="10769" max="11010" width="10" style="7"/>
    <col min="11011" max="11011" width="13.5" style="7" customWidth="1"/>
    <col min="11012" max="11024" width="10.75" style="7" customWidth="1"/>
    <col min="11025" max="11266" width="10" style="7"/>
    <col min="11267" max="11267" width="13.5" style="7" customWidth="1"/>
    <col min="11268" max="11280" width="10.75" style="7" customWidth="1"/>
    <col min="11281" max="11522" width="10" style="7"/>
    <col min="11523" max="11523" width="13.5" style="7" customWidth="1"/>
    <col min="11524" max="11536" width="10.75" style="7" customWidth="1"/>
    <col min="11537" max="11778" width="10" style="7"/>
    <col min="11779" max="11779" width="13.5" style="7" customWidth="1"/>
    <col min="11780" max="11792" width="10.75" style="7" customWidth="1"/>
    <col min="11793" max="12034" width="10" style="7"/>
    <col min="12035" max="12035" width="13.5" style="7" customWidth="1"/>
    <col min="12036" max="12048" width="10.75" style="7" customWidth="1"/>
    <col min="12049" max="12290" width="10" style="7"/>
    <col min="12291" max="12291" width="13.5" style="7" customWidth="1"/>
    <col min="12292" max="12304" width="10.75" style="7" customWidth="1"/>
    <col min="12305" max="12546" width="10" style="7"/>
    <col min="12547" max="12547" width="13.5" style="7" customWidth="1"/>
    <col min="12548" max="12560" width="10.75" style="7" customWidth="1"/>
    <col min="12561" max="12802" width="10" style="7"/>
    <col min="12803" max="12803" width="13.5" style="7" customWidth="1"/>
    <col min="12804" max="12816" width="10.75" style="7" customWidth="1"/>
    <col min="12817" max="13058" width="10" style="7"/>
    <col min="13059" max="13059" width="13.5" style="7" customWidth="1"/>
    <col min="13060" max="13072" width="10.75" style="7" customWidth="1"/>
    <col min="13073" max="13314" width="10" style="7"/>
    <col min="13315" max="13315" width="13.5" style="7" customWidth="1"/>
    <col min="13316" max="13328" width="10.75" style="7" customWidth="1"/>
    <col min="13329" max="13570" width="10" style="7"/>
    <col min="13571" max="13571" width="13.5" style="7" customWidth="1"/>
    <col min="13572" max="13584" width="10.75" style="7" customWidth="1"/>
    <col min="13585" max="13826" width="10" style="7"/>
    <col min="13827" max="13827" width="13.5" style="7" customWidth="1"/>
    <col min="13828" max="13840" width="10.75" style="7" customWidth="1"/>
    <col min="13841" max="14082" width="10" style="7"/>
    <col min="14083" max="14083" width="13.5" style="7" customWidth="1"/>
    <col min="14084" max="14096" width="10.75" style="7" customWidth="1"/>
    <col min="14097" max="14338" width="10" style="7"/>
    <col min="14339" max="14339" width="13.5" style="7" customWidth="1"/>
    <col min="14340" max="14352" width="10.75" style="7" customWidth="1"/>
    <col min="14353" max="14594" width="10" style="7"/>
    <col min="14595" max="14595" width="13.5" style="7" customWidth="1"/>
    <col min="14596" max="14608" width="10.75" style="7" customWidth="1"/>
    <col min="14609" max="14850" width="10" style="7"/>
    <col min="14851" max="14851" width="13.5" style="7" customWidth="1"/>
    <col min="14852" max="14864" width="10.75" style="7" customWidth="1"/>
    <col min="14865" max="15106" width="10" style="7"/>
    <col min="15107" max="15107" width="13.5" style="7" customWidth="1"/>
    <col min="15108" max="15120" width="10.75" style="7" customWidth="1"/>
    <col min="15121" max="15362" width="10" style="7"/>
    <col min="15363" max="15363" width="13.5" style="7" customWidth="1"/>
    <col min="15364" max="15376" width="10.75" style="7" customWidth="1"/>
    <col min="15377" max="15618" width="10" style="7"/>
    <col min="15619" max="15619" width="13.5" style="7" customWidth="1"/>
    <col min="15620" max="15632" width="10.75" style="7" customWidth="1"/>
    <col min="15633" max="15874" width="10" style="7"/>
    <col min="15875" max="15875" width="13.5" style="7" customWidth="1"/>
    <col min="15876" max="15888" width="10.75" style="7" customWidth="1"/>
    <col min="15889" max="16130" width="10" style="7"/>
    <col min="16131" max="16131" width="13.5" style="7" customWidth="1"/>
    <col min="16132" max="16144" width="10.75" style="7" customWidth="1"/>
    <col min="16145" max="16384" width="10" style="7"/>
  </cols>
  <sheetData>
    <row r="1" ht="23.25" customHeight="1" spans="1:17">
      <c r="A1" s="8" t="s">
        <v>0</v>
      </c>
      <c r="B1" s="9"/>
      <c r="C1" s="10"/>
      <c r="D1" s="9"/>
      <c r="E1" s="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47.45" customHeight="1" spans="1:17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ht="21" customHeight="1" spans="1:17">
      <c r="A3" s="13"/>
      <c r="B3" s="13"/>
      <c r="C3" s="14"/>
      <c r="D3" s="13"/>
      <c r="E3" s="2"/>
      <c r="F3" s="2"/>
      <c r="G3" s="2"/>
      <c r="H3" s="2"/>
      <c r="I3" s="2"/>
      <c r="J3" s="2"/>
      <c r="K3" s="2"/>
      <c r="L3" s="2"/>
      <c r="N3" s="27"/>
      <c r="O3" s="27"/>
      <c r="P3" s="27" t="s">
        <v>2</v>
      </c>
      <c r="Q3" s="27"/>
    </row>
    <row r="4" s="2" customFormat="1" ht="24" customHeight="1" spans="1:17">
      <c r="A4" s="15" t="s">
        <v>3</v>
      </c>
      <c r="B4" s="16" t="s">
        <v>4</v>
      </c>
      <c r="C4" s="17"/>
      <c r="D4" s="16"/>
      <c r="E4" s="15" t="s">
        <v>5</v>
      </c>
      <c r="F4" s="15"/>
      <c r="G4" s="15"/>
      <c r="H4" s="18" t="s">
        <v>6</v>
      </c>
      <c r="I4" s="28"/>
      <c r="J4" s="16" t="s">
        <v>7</v>
      </c>
      <c r="K4" s="16"/>
      <c r="L4" s="16"/>
      <c r="M4" s="16" t="s">
        <v>8</v>
      </c>
      <c r="N4" s="16"/>
      <c r="O4" s="16"/>
      <c r="P4" s="16" t="s">
        <v>9</v>
      </c>
      <c r="Q4" s="16" t="s">
        <v>10</v>
      </c>
    </row>
    <row r="5" s="2" customFormat="1" ht="111.6" customHeight="1" spans="1:17">
      <c r="A5" s="15"/>
      <c r="B5" s="16" t="s">
        <v>11</v>
      </c>
      <c r="C5" s="17" t="s">
        <v>12</v>
      </c>
      <c r="D5" s="15" t="s">
        <v>13</v>
      </c>
      <c r="E5" s="15" t="s">
        <v>11</v>
      </c>
      <c r="F5" s="16" t="s">
        <v>14</v>
      </c>
      <c r="G5" s="15" t="s">
        <v>13</v>
      </c>
      <c r="H5" s="15" t="s">
        <v>11</v>
      </c>
      <c r="I5" s="15" t="s">
        <v>15</v>
      </c>
      <c r="J5" s="15" t="s">
        <v>11</v>
      </c>
      <c r="K5" s="16" t="s">
        <v>14</v>
      </c>
      <c r="L5" s="15" t="s">
        <v>13</v>
      </c>
      <c r="M5" s="15" t="s">
        <v>11</v>
      </c>
      <c r="N5" s="16" t="s">
        <v>14</v>
      </c>
      <c r="O5" s="15" t="s">
        <v>13</v>
      </c>
      <c r="P5" s="16"/>
      <c r="Q5" s="16"/>
    </row>
    <row r="6" s="3" customFormat="1" ht="21.6" customHeight="1" spans="1:17">
      <c r="A6" s="19" t="s">
        <v>4</v>
      </c>
      <c r="B6" s="20">
        <f>SUM(C6,D6)</f>
        <v>854153</v>
      </c>
      <c r="C6" s="21">
        <f t="shared" ref="C6:G6" si="0">SUM(C7,C24)</f>
        <v>711791</v>
      </c>
      <c r="D6" s="20">
        <f t="shared" si="0"/>
        <v>142362</v>
      </c>
      <c r="E6" s="20">
        <f>SUM(F6,G6)</f>
        <v>534104</v>
      </c>
      <c r="F6" s="20">
        <f t="shared" si="0"/>
        <v>445148</v>
      </c>
      <c r="G6" s="20">
        <f t="shared" si="0"/>
        <v>88956</v>
      </c>
      <c r="H6" s="20">
        <f t="shared" ref="H6:L6" si="1">SUM(H7,H24)</f>
        <v>24571</v>
      </c>
      <c r="I6" s="20">
        <f t="shared" si="1"/>
        <v>24571</v>
      </c>
      <c r="J6" s="20">
        <f>SUM(K6,L6)</f>
        <v>60012</v>
      </c>
      <c r="K6" s="20">
        <f t="shared" si="1"/>
        <v>40744</v>
      </c>
      <c r="L6" s="20">
        <f t="shared" si="1"/>
        <v>19268</v>
      </c>
      <c r="M6" s="20">
        <f>SUM(N6,O6)</f>
        <v>133551</v>
      </c>
      <c r="N6" s="20">
        <f t="shared" ref="N6:Q6" si="2">SUM(N7,N24)</f>
        <v>123984</v>
      </c>
      <c r="O6" s="20">
        <f t="shared" si="2"/>
        <v>9567</v>
      </c>
      <c r="P6" s="20">
        <f t="shared" si="2"/>
        <v>92970</v>
      </c>
      <c r="Q6" s="20">
        <f t="shared" si="2"/>
        <v>8945</v>
      </c>
    </row>
    <row r="7" s="3" customFormat="1" ht="33.75" customHeight="1" spans="1:17">
      <c r="A7" s="22" t="s">
        <v>16</v>
      </c>
      <c r="B7" s="20">
        <f>SUM(B8,B10:B23)</f>
        <v>483391</v>
      </c>
      <c r="C7" s="21">
        <f t="shared" ref="C7:Q7" si="3">SUM(C8,C10:C23)</f>
        <v>404168</v>
      </c>
      <c r="D7" s="20">
        <f t="shared" si="3"/>
        <v>79223</v>
      </c>
      <c r="E7" s="20">
        <f t="shared" si="3"/>
        <v>298528</v>
      </c>
      <c r="F7" s="20">
        <f t="shared" si="3"/>
        <v>248805</v>
      </c>
      <c r="G7" s="20">
        <f t="shared" si="3"/>
        <v>49723</v>
      </c>
      <c r="H7" s="20">
        <f t="shared" si="3"/>
        <v>14045</v>
      </c>
      <c r="I7" s="20">
        <f t="shared" si="3"/>
        <v>14045</v>
      </c>
      <c r="J7" s="20">
        <f t="shared" si="3"/>
        <v>29193</v>
      </c>
      <c r="K7" s="20">
        <f t="shared" si="3"/>
        <v>19819</v>
      </c>
      <c r="L7" s="20">
        <f t="shared" si="3"/>
        <v>9374</v>
      </c>
      <c r="M7" s="20">
        <f t="shared" si="3"/>
        <v>85481</v>
      </c>
      <c r="N7" s="20">
        <f t="shared" si="3"/>
        <v>79400</v>
      </c>
      <c r="O7" s="20">
        <f t="shared" si="3"/>
        <v>6081</v>
      </c>
      <c r="P7" s="20">
        <f t="shared" si="3"/>
        <v>51417</v>
      </c>
      <c r="Q7" s="20">
        <f t="shared" si="3"/>
        <v>4727</v>
      </c>
    </row>
    <row r="8" s="3" customFormat="1" ht="21.6" customHeight="1" spans="1:17">
      <c r="A8" s="23" t="s">
        <v>17</v>
      </c>
      <c r="B8" s="20">
        <f>SUM(C8,D8)</f>
        <v>45258</v>
      </c>
      <c r="C8" s="21">
        <f>SUM(F8,K8,N8,P8,Q8)</f>
        <v>37908</v>
      </c>
      <c r="D8" s="20">
        <f>SUM(G8,I8,L8,O8)</f>
        <v>7350</v>
      </c>
      <c r="E8" s="20">
        <f t="shared" ref="E7:E65" si="4">SUM(F8,G8)</f>
        <v>27007</v>
      </c>
      <c r="F8" s="20">
        <v>22506</v>
      </c>
      <c r="G8" s="20">
        <v>4501</v>
      </c>
      <c r="H8" s="20">
        <f t="shared" ref="H8:H23" si="5">I8</f>
        <v>1373</v>
      </c>
      <c r="I8" s="20">
        <v>1373</v>
      </c>
      <c r="J8" s="20">
        <f t="shared" ref="J7:J65" si="6">SUM(K8,L8)</f>
        <v>1913</v>
      </c>
      <c r="K8" s="20">
        <v>1297</v>
      </c>
      <c r="L8" s="20">
        <v>616</v>
      </c>
      <c r="M8" s="20">
        <f t="shared" ref="M7:M65" si="7">SUM(N8,O8)</f>
        <v>11190</v>
      </c>
      <c r="N8" s="20">
        <v>10330</v>
      </c>
      <c r="O8" s="20">
        <v>860</v>
      </c>
      <c r="P8" s="20">
        <v>3645</v>
      </c>
      <c r="Q8" s="20">
        <v>130</v>
      </c>
    </row>
    <row r="9" s="3" customFormat="1" ht="45.75" customHeight="1" spans="1:17">
      <c r="A9" s="24" t="s">
        <v>18</v>
      </c>
      <c r="B9" s="20">
        <f t="shared" ref="B7:B65" si="8">SUM(C9,D9)</f>
        <v>7727</v>
      </c>
      <c r="C9" s="21">
        <f>SUM(F9,K9,N9,P9,Q9)</f>
        <v>6470</v>
      </c>
      <c r="D9" s="20">
        <f t="shared" ref="D9:D23" si="9">SUM(G9,I9,L9,O9)</f>
        <v>1257</v>
      </c>
      <c r="E9" s="20">
        <f t="shared" si="4"/>
        <v>5540</v>
      </c>
      <c r="F9" s="20">
        <v>4617</v>
      </c>
      <c r="G9" s="20">
        <v>923</v>
      </c>
      <c r="H9" s="20">
        <f t="shared" si="5"/>
        <v>256</v>
      </c>
      <c r="I9" s="20">
        <v>256</v>
      </c>
      <c r="J9" s="20">
        <f t="shared" si="6"/>
        <v>209</v>
      </c>
      <c r="K9" s="20">
        <v>142</v>
      </c>
      <c r="L9" s="20">
        <v>67</v>
      </c>
      <c r="M9" s="20">
        <f t="shared" si="7"/>
        <v>1321</v>
      </c>
      <c r="N9" s="20">
        <v>1310</v>
      </c>
      <c r="O9" s="20">
        <v>11</v>
      </c>
      <c r="P9" s="20">
        <v>400</v>
      </c>
      <c r="Q9" s="20">
        <v>1</v>
      </c>
    </row>
    <row r="10" s="3" customFormat="1" ht="21.6" customHeight="1" spans="1:17">
      <c r="A10" s="23" t="s">
        <v>19</v>
      </c>
      <c r="B10" s="20">
        <f t="shared" si="8"/>
        <v>27513</v>
      </c>
      <c r="C10" s="21">
        <f t="shared" ref="C8:C23" si="10">SUM(F10,K10,N10,P10,Q10)</f>
        <v>23444</v>
      </c>
      <c r="D10" s="20">
        <f t="shared" si="9"/>
        <v>4069</v>
      </c>
      <c r="E10" s="20">
        <f t="shared" si="4"/>
        <v>14899</v>
      </c>
      <c r="F10" s="20">
        <v>12418</v>
      </c>
      <c r="G10" s="20">
        <v>2481</v>
      </c>
      <c r="H10" s="20">
        <f t="shared" si="5"/>
        <v>876</v>
      </c>
      <c r="I10" s="20">
        <v>876</v>
      </c>
      <c r="J10" s="20">
        <f t="shared" si="6"/>
        <v>1166</v>
      </c>
      <c r="K10" s="20">
        <v>792</v>
      </c>
      <c r="L10" s="20">
        <v>374</v>
      </c>
      <c r="M10" s="20">
        <f t="shared" si="7"/>
        <v>6298</v>
      </c>
      <c r="N10" s="20">
        <v>5960</v>
      </c>
      <c r="O10" s="20">
        <v>338</v>
      </c>
      <c r="P10" s="20">
        <v>4005</v>
      </c>
      <c r="Q10" s="20">
        <v>269</v>
      </c>
    </row>
    <row r="11" s="3" customFormat="1" ht="21.6" customHeight="1" spans="1:17">
      <c r="A11" s="23" t="s">
        <v>20</v>
      </c>
      <c r="B11" s="20">
        <f t="shared" si="8"/>
        <v>12608</v>
      </c>
      <c r="C11" s="21">
        <f t="shared" si="10"/>
        <v>10814</v>
      </c>
      <c r="D11" s="20">
        <f t="shared" si="9"/>
        <v>1794</v>
      </c>
      <c r="E11" s="20">
        <f t="shared" si="4"/>
        <v>6557</v>
      </c>
      <c r="F11" s="20">
        <v>5465</v>
      </c>
      <c r="G11" s="20">
        <v>1092</v>
      </c>
      <c r="H11" s="20">
        <f t="shared" si="5"/>
        <v>396</v>
      </c>
      <c r="I11" s="20">
        <v>396</v>
      </c>
      <c r="J11" s="20">
        <f t="shared" si="6"/>
        <v>281</v>
      </c>
      <c r="K11" s="20">
        <v>191</v>
      </c>
      <c r="L11" s="20">
        <v>90</v>
      </c>
      <c r="M11" s="20">
        <f t="shared" si="7"/>
        <v>2856</v>
      </c>
      <c r="N11" s="20">
        <v>2640</v>
      </c>
      <c r="O11" s="20">
        <v>216</v>
      </c>
      <c r="P11" s="20">
        <v>2482</v>
      </c>
      <c r="Q11" s="20">
        <v>36</v>
      </c>
    </row>
    <row r="12" s="3" customFormat="1" ht="21.6" customHeight="1" spans="1:17">
      <c r="A12" s="23" t="s">
        <v>21</v>
      </c>
      <c r="B12" s="20">
        <f t="shared" si="8"/>
        <v>12133</v>
      </c>
      <c r="C12" s="21">
        <f t="shared" si="10"/>
        <v>10571</v>
      </c>
      <c r="D12" s="20">
        <f t="shared" si="9"/>
        <v>1562</v>
      </c>
      <c r="E12" s="20">
        <f t="shared" si="4"/>
        <v>6431</v>
      </c>
      <c r="F12" s="20">
        <v>5360</v>
      </c>
      <c r="G12" s="20">
        <v>1071</v>
      </c>
      <c r="H12" s="20">
        <f t="shared" si="5"/>
        <v>267</v>
      </c>
      <c r="I12" s="20">
        <v>267</v>
      </c>
      <c r="J12" s="20">
        <f t="shared" si="6"/>
        <v>642</v>
      </c>
      <c r="K12" s="20">
        <v>436</v>
      </c>
      <c r="L12" s="20">
        <v>206</v>
      </c>
      <c r="M12" s="20">
        <f t="shared" si="7"/>
        <v>2598</v>
      </c>
      <c r="N12" s="20">
        <v>2580</v>
      </c>
      <c r="O12" s="20">
        <v>18</v>
      </c>
      <c r="P12" s="20">
        <v>2155</v>
      </c>
      <c r="Q12" s="20">
        <v>40</v>
      </c>
    </row>
    <row r="13" s="3" customFormat="1" ht="21.6" customHeight="1" spans="1:17">
      <c r="A13" s="23" t="s">
        <v>22</v>
      </c>
      <c r="B13" s="20">
        <f t="shared" si="8"/>
        <v>19197</v>
      </c>
      <c r="C13" s="21">
        <f t="shared" si="10"/>
        <v>16232</v>
      </c>
      <c r="D13" s="20">
        <f t="shared" si="9"/>
        <v>2965</v>
      </c>
      <c r="E13" s="20">
        <f t="shared" si="4"/>
        <v>11472</v>
      </c>
      <c r="F13" s="20">
        <v>9561</v>
      </c>
      <c r="G13" s="20">
        <v>1911</v>
      </c>
      <c r="H13" s="20">
        <f t="shared" si="5"/>
        <v>655</v>
      </c>
      <c r="I13" s="20">
        <v>655</v>
      </c>
      <c r="J13" s="20">
        <f t="shared" si="6"/>
        <v>545</v>
      </c>
      <c r="K13" s="20">
        <v>370</v>
      </c>
      <c r="L13" s="20">
        <v>175</v>
      </c>
      <c r="M13" s="20">
        <f t="shared" si="7"/>
        <v>3944</v>
      </c>
      <c r="N13" s="20">
        <v>3720</v>
      </c>
      <c r="O13" s="20">
        <v>224</v>
      </c>
      <c r="P13" s="20">
        <v>2414</v>
      </c>
      <c r="Q13" s="20">
        <v>167</v>
      </c>
    </row>
    <row r="14" s="3" customFormat="1" ht="21.6" customHeight="1" spans="1:17">
      <c r="A14" s="23" t="s">
        <v>23</v>
      </c>
      <c r="B14" s="20">
        <f t="shared" si="8"/>
        <v>53081</v>
      </c>
      <c r="C14" s="21">
        <f t="shared" si="10"/>
        <v>44535</v>
      </c>
      <c r="D14" s="20">
        <f t="shared" si="9"/>
        <v>8546</v>
      </c>
      <c r="E14" s="20">
        <f t="shared" si="4"/>
        <v>32063</v>
      </c>
      <c r="F14" s="20">
        <v>26723</v>
      </c>
      <c r="G14" s="20">
        <v>5340</v>
      </c>
      <c r="H14" s="20">
        <f t="shared" si="5"/>
        <v>1662</v>
      </c>
      <c r="I14" s="20">
        <v>1662</v>
      </c>
      <c r="J14" s="20">
        <f t="shared" si="6"/>
        <v>3074</v>
      </c>
      <c r="K14" s="20">
        <v>2087</v>
      </c>
      <c r="L14" s="20">
        <v>987</v>
      </c>
      <c r="M14" s="20">
        <f t="shared" si="7"/>
        <v>9337</v>
      </c>
      <c r="N14" s="20">
        <v>8780</v>
      </c>
      <c r="O14" s="20">
        <v>557</v>
      </c>
      <c r="P14" s="20">
        <v>5624</v>
      </c>
      <c r="Q14" s="20">
        <v>1321</v>
      </c>
    </row>
    <row r="15" s="3" customFormat="1" ht="21.6" customHeight="1" spans="1:17">
      <c r="A15" s="23" t="s">
        <v>24</v>
      </c>
      <c r="B15" s="20">
        <f t="shared" si="8"/>
        <v>39901</v>
      </c>
      <c r="C15" s="21">
        <f t="shared" si="10"/>
        <v>33402</v>
      </c>
      <c r="D15" s="20">
        <f t="shared" si="9"/>
        <v>6499</v>
      </c>
      <c r="E15" s="20">
        <f t="shared" si="4"/>
        <v>23969</v>
      </c>
      <c r="F15" s="20">
        <v>19977</v>
      </c>
      <c r="G15" s="20">
        <v>3992</v>
      </c>
      <c r="H15" s="20">
        <f t="shared" si="5"/>
        <v>1214</v>
      </c>
      <c r="I15" s="20">
        <v>1214</v>
      </c>
      <c r="J15" s="20">
        <f t="shared" si="6"/>
        <v>2344</v>
      </c>
      <c r="K15" s="20">
        <v>1591</v>
      </c>
      <c r="L15" s="20">
        <v>753</v>
      </c>
      <c r="M15" s="20">
        <f t="shared" si="7"/>
        <v>6930</v>
      </c>
      <c r="N15" s="20">
        <v>6390</v>
      </c>
      <c r="O15" s="20">
        <v>540</v>
      </c>
      <c r="P15" s="20">
        <v>5103</v>
      </c>
      <c r="Q15" s="20">
        <v>341</v>
      </c>
    </row>
    <row r="16" s="3" customFormat="1" ht="21.6" customHeight="1" spans="1:17">
      <c r="A16" s="23" t="s">
        <v>25</v>
      </c>
      <c r="B16" s="20">
        <f t="shared" si="8"/>
        <v>28279</v>
      </c>
      <c r="C16" s="21">
        <f t="shared" si="10"/>
        <v>24071</v>
      </c>
      <c r="D16" s="20">
        <f t="shared" si="9"/>
        <v>4208</v>
      </c>
      <c r="E16" s="20">
        <f t="shared" si="4"/>
        <v>17569</v>
      </c>
      <c r="F16" s="20">
        <v>14643</v>
      </c>
      <c r="G16" s="20">
        <v>2926</v>
      </c>
      <c r="H16" s="20">
        <f t="shared" si="5"/>
        <v>618</v>
      </c>
      <c r="I16" s="20">
        <v>618</v>
      </c>
      <c r="J16" s="20">
        <f t="shared" si="6"/>
        <v>1356</v>
      </c>
      <c r="K16" s="20">
        <v>921</v>
      </c>
      <c r="L16" s="20">
        <v>435</v>
      </c>
      <c r="M16" s="20">
        <f t="shared" si="7"/>
        <v>4919</v>
      </c>
      <c r="N16" s="20">
        <v>4690</v>
      </c>
      <c r="O16" s="20">
        <v>229</v>
      </c>
      <c r="P16" s="20">
        <v>3585</v>
      </c>
      <c r="Q16" s="20">
        <v>232</v>
      </c>
    </row>
    <row r="17" s="3" customFormat="1" ht="21.6" customHeight="1" spans="1:17">
      <c r="A17" s="23" t="s">
        <v>26</v>
      </c>
      <c r="B17" s="20">
        <f t="shared" si="8"/>
        <v>9176</v>
      </c>
      <c r="C17" s="21">
        <f t="shared" si="10"/>
        <v>7847</v>
      </c>
      <c r="D17" s="20">
        <f t="shared" si="9"/>
        <v>1329</v>
      </c>
      <c r="E17" s="20">
        <f t="shared" si="4"/>
        <v>5230</v>
      </c>
      <c r="F17" s="20">
        <v>4359</v>
      </c>
      <c r="G17" s="20">
        <v>871</v>
      </c>
      <c r="H17" s="20">
        <f t="shared" si="5"/>
        <v>281</v>
      </c>
      <c r="I17" s="20">
        <v>281</v>
      </c>
      <c r="J17" s="20">
        <f t="shared" si="6"/>
        <v>206</v>
      </c>
      <c r="K17" s="20">
        <v>140</v>
      </c>
      <c r="L17" s="20">
        <v>66</v>
      </c>
      <c r="M17" s="20">
        <f t="shared" si="7"/>
        <v>1891</v>
      </c>
      <c r="N17" s="20">
        <v>1780</v>
      </c>
      <c r="O17" s="20">
        <v>111</v>
      </c>
      <c r="P17" s="20">
        <v>1555</v>
      </c>
      <c r="Q17" s="20">
        <v>13</v>
      </c>
    </row>
    <row r="18" s="3" customFormat="1" ht="21.6" customHeight="1" spans="1:17">
      <c r="A18" s="23" t="s">
        <v>27</v>
      </c>
      <c r="B18" s="20">
        <f t="shared" si="8"/>
        <v>25637</v>
      </c>
      <c r="C18" s="21">
        <f t="shared" si="10"/>
        <v>21019</v>
      </c>
      <c r="D18" s="20">
        <f t="shared" si="9"/>
        <v>4618</v>
      </c>
      <c r="E18" s="20">
        <f t="shared" si="4"/>
        <v>16420</v>
      </c>
      <c r="F18" s="20">
        <v>13685</v>
      </c>
      <c r="G18" s="20">
        <v>2735</v>
      </c>
      <c r="H18" s="20">
        <f t="shared" si="5"/>
        <v>1006</v>
      </c>
      <c r="I18" s="20">
        <v>1006</v>
      </c>
      <c r="J18" s="20">
        <f t="shared" si="6"/>
        <v>1729</v>
      </c>
      <c r="K18" s="20">
        <v>1174</v>
      </c>
      <c r="L18" s="20">
        <v>555</v>
      </c>
      <c r="M18" s="20">
        <f t="shared" si="7"/>
        <v>4072</v>
      </c>
      <c r="N18" s="20">
        <v>3750</v>
      </c>
      <c r="O18" s="20">
        <v>322</v>
      </c>
      <c r="P18" s="20">
        <v>2110</v>
      </c>
      <c r="Q18" s="20">
        <v>300</v>
      </c>
    </row>
    <row r="19" s="3" customFormat="1" ht="21.6" customHeight="1" spans="1:17">
      <c r="A19" s="23" t="s">
        <v>28</v>
      </c>
      <c r="B19" s="20">
        <f t="shared" si="8"/>
        <v>20106</v>
      </c>
      <c r="C19" s="21">
        <f t="shared" si="10"/>
        <v>16818</v>
      </c>
      <c r="D19" s="20">
        <f t="shared" si="9"/>
        <v>3288</v>
      </c>
      <c r="E19" s="20">
        <f t="shared" si="4"/>
        <v>12034</v>
      </c>
      <c r="F19" s="20">
        <v>10030</v>
      </c>
      <c r="G19" s="20">
        <v>2004</v>
      </c>
      <c r="H19" s="20">
        <f t="shared" si="5"/>
        <v>638</v>
      </c>
      <c r="I19" s="20">
        <v>638</v>
      </c>
      <c r="J19" s="20">
        <f t="shared" si="6"/>
        <v>1643</v>
      </c>
      <c r="K19" s="20">
        <v>1115</v>
      </c>
      <c r="L19" s="20">
        <v>528</v>
      </c>
      <c r="M19" s="20">
        <f t="shared" si="7"/>
        <v>2858</v>
      </c>
      <c r="N19" s="20">
        <v>2740</v>
      </c>
      <c r="O19" s="20">
        <v>118</v>
      </c>
      <c r="P19" s="20">
        <v>2503</v>
      </c>
      <c r="Q19" s="20">
        <v>430</v>
      </c>
    </row>
    <row r="20" s="3" customFormat="1" ht="21.6" customHeight="1" spans="1:17">
      <c r="A20" s="23" t="s">
        <v>29</v>
      </c>
      <c r="B20" s="20">
        <f t="shared" si="8"/>
        <v>27144</v>
      </c>
      <c r="C20" s="21">
        <f t="shared" si="10"/>
        <v>22553</v>
      </c>
      <c r="D20" s="20">
        <f t="shared" si="9"/>
        <v>4591</v>
      </c>
      <c r="E20" s="20">
        <f t="shared" si="4"/>
        <v>17222</v>
      </c>
      <c r="F20" s="20">
        <v>14354</v>
      </c>
      <c r="G20" s="20">
        <v>2868</v>
      </c>
      <c r="H20" s="20">
        <f t="shared" si="5"/>
        <v>749</v>
      </c>
      <c r="I20" s="20">
        <v>749</v>
      </c>
      <c r="J20" s="20">
        <f t="shared" si="6"/>
        <v>2025</v>
      </c>
      <c r="K20" s="20">
        <v>1375</v>
      </c>
      <c r="L20" s="20">
        <v>650</v>
      </c>
      <c r="M20" s="20">
        <f t="shared" si="7"/>
        <v>4454</v>
      </c>
      <c r="N20" s="20">
        <v>4130</v>
      </c>
      <c r="O20" s="20">
        <v>324</v>
      </c>
      <c r="P20" s="20">
        <v>2043</v>
      </c>
      <c r="Q20" s="20">
        <v>651</v>
      </c>
    </row>
    <row r="21" s="3" customFormat="1" ht="21.6" customHeight="1" spans="1:17">
      <c r="A21" s="23" t="s">
        <v>30</v>
      </c>
      <c r="B21" s="20">
        <f t="shared" si="8"/>
        <v>34735</v>
      </c>
      <c r="C21" s="21">
        <f t="shared" si="10"/>
        <v>28761</v>
      </c>
      <c r="D21" s="20">
        <f t="shared" si="9"/>
        <v>5974</v>
      </c>
      <c r="E21" s="20">
        <f t="shared" si="4"/>
        <v>22892</v>
      </c>
      <c r="F21" s="20">
        <v>19079</v>
      </c>
      <c r="G21" s="20">
        <v>3813</v>
      </c>
      <c r="H21" s="20">
        <f t="shared" si="5"/>
        <v>684</v>
      </c>
      <c r="I21" s="20">
        <v>684</v>
      </c>
      <c r="J21" s="20">
        <f t="shared" si="6"/>
        <v>2961</v>
      </c>
      <c r="K21" s="20">
        <v>2010</v>
      </c>
      <c r="L21" s="20">
        <v>951</v>
      </c>
      <c r="M21" s="20">
        <f t="shared" si="7"/>
        <v>5106</v>
      </c>
      <c r="N21" s="20">
        <v>4580</v>
      </c>
      <c r="O21" s="20">
        <v>526</v>
      </c>
      <c r="P21" s="20">
        <v>2854</v>
      </c>
      <c r="Q21" s="20">
        <v>238</v>
      </c>
    </row>
    <row r="22" s="3" customFormat="1" ht="21.6" customHeight="1" spans="1:17">
      <c r="A22" s="23" t="s">
        <v>31</v>
      </c>
      <c r="B22" s="20">
        <f t="shared" si="8"/>
        <v>49459</v>
      </c>
      <c r="C22" s="21">
        <f t="shared" si="10"/>
        <v>40952</v>
      </c>
      <c r="D22" s="20">
        <f t="shared" si="9"/>
        <v>8507</v>
      </c>
      <c r="E22" s="20">
        <f t="shared" si="4"/>
        <v>31748</v>
      </c>
      <c r="F22" s="20">
        <v>26460</v>
      </c>
      <c r="G22" s="20">
        <v>5288</v>
      </c>
      <c r="H22" s="20">
        <f t="shared" si="5"/>
        <v>1449</v>
      </c>
      <c r="I22" s="20">
        <v>1449</v>
      </c>
      <c r="J22" s="20">
        <f t="shared" si="6"/>
        <v>3526</v>
      </c>
      <c r="K22" s="20">
        <v>2394</v>
      </c>
      <c r="L22" s="20">
        <v>1132</v>
      </c>
      <c r="M22" s="20">
        <f t="shared" si="7"/>
        <v>7018</v>
      </c>
      <c r="N22" s="20">
        <v>6380</v>
      </c>
      <c r="O22" s="20">
        <v>638</v>
      </c>
      <c r="P22" s="20">
        <v>5352</v>
      </c>
      <c r="Q22" s="20">
        <v>366</v>
      </c>
    </row>
    <row r="23" s="3" customFormat="1" ht="21.6" customHeight="1" spans="1:17">
      <c r="A23" s="23" t="s">
        <v>32</v>
      </c>
      <c r="B23" s="20">
        <f t="shared" si="8"/>
        <v>79164</v>
      </c>
      <c r="C23" s="21">
        <f t="shared" si="10"/>
        <v>65241</v>
      </c>
      <c r="D23" s="20">
        <f t="shared" si="9"/>
        <v>13923</v>
      </c>
      <c r="E23" s="20">
        <f t="shared" si="4"/>
        <v>53015</v>
      </c>
      <c r="F23" s="20">
        <v>44185</v>
      </c>
      <c r="G23" s="20">
        <v>8830</v>
      </c>
      <c r="H23" s="20">
        <f t="shared" si="5"/>
        <v>2177</v>
      </c>
      <c r="I23" s="20">
        <v>2177</v>
      </c>
      <c r="J23" s="20">
        <f t="shared" si="6"/>
        <v>5782</v>
      </c>
      <c r="K23" s="20">
        <v>3926</v>
      </c>
      <c r="L23" s="20">
        <v>1856</v>
      </c>
      <c r="M23" s="20">
        <f t="shared" si="7"/>
        <v>12010</v>
      </c>
      <c r="N23" s="20">
        <v>10950</v>
      </c>
      <c r="O23" s="20">
        <v>1060</v>
      </c>
      <c r="P23" s="20">
        <v>5987</v>
      </c>
      <c r="Q23" s="20">
        <v>193</v>
      </c>
    </row>
    <row r="24" s="3" customFormat="1" ht="21.6" customHeight="1" spans="1:17">
      <c r="A24" s="25" t="s">
        <v>33</v>
      </c>
      <c r="B24" s="20">
        <f t="shared" ref="B24:Q24" si="11">SUM(B25:B65)</f>
        <v>370762</v>
      </c>
      <c r="C24" s="21">
        <f t="shared" si="11"/>
        <v>307623</v>
      </c>
      <c r="D24" s="20">
        <f t="shared" si="11"/>
        <v>63139</v>
      </c>
      <c r="E24" s="20">
        <f t="shared" si="11"/>
        <v>235576</v>
      </c>
      <c r="F24" s="20">
        <f t="shared" si="11"/>
        <v>196343</v>
      </c>
      <c r="G24" s="20">
        <f t="shared" si="11"/>
        <v>39233</v>
      </c>
      <c r="H24" s="20">
        <f t="shared" si="11"/>
        <v>10526</v>
      </c>
      <c r="I24" s="20">
        <f t="shared" si="11"/>
        <v>10526</v>
      </c>
      <c r="J24" s="20">
        <f t="shared" si="11"/>
        <v>30819</v>
      </c>
      <c r="K24" s="20">
        <f t="shared" si="11"/>
        <v>20925</v>
      </c>
      <c r="L24" s="20">
        <f t="shared" si="11"/>
        <v>9894</v>
      </c>
      <c r="M24" s="20">
        <f t="shared" si="11"/>
        <v>48070</v>
      </c>
      <c r="N24" s="20">
        <f t="shared" si="11"/>
        <v>44584</v>
      </c>
      <c r="O24" s="20">
        <f t="shared" si="11"/>
        <v>3486</v>
      </c>
      <c r="P24" s="20">
        <f t="shared" si="11"/>
        <v>41553</v>
      </c>
      <c r="Q24" s="20">
        <f t="shared" si="11"/>
        <v>4218</v>
      </c>
    </row>
    <row r="25" s="3" customFormat="1" ht="21.6" customHeight="1" spans="1:17">
      <c r="A25" s="26" t="s">
        <v>34</v>
      </c>
      <c r="B25" s="20">
        <f t="shared" si="8"/>
        <v>2590</v>
      </c>
      <c r="C25" s="21">
        <f t="shared" ref="C25:C65" si="12">SUM(F25,K25,N25,P25,Q25)</f>
        <v>2169</v>
      </c>
      <c r="D25" s="20">
        <f t="shared" ref="D25:D65" si="13">SUM(G25,I25,L25,O25)</f>
        <v>421</v>
      </c>
      <c r="E25" s="20">
        <f t="shared" si="4"/>
        <v>1439</v>
      </c>
      <c r="F25" s="20">
        <v>1199</v>
      </c>
      <c r="G25" s="20">
        <v>240</v>
      </c>
      <c r="H25" s="20">
        <f t="shared" ref="H25:H65" si="14">I25</f>
        <v>102</v>
      </c>
      <c r="I25" s="20">
        <v>102</v>
      </c>
      <c r="J25" s="20">
        <f t="shared" si="6"/>
        <v>244</v>
      </c>
      <c r="K25" s="20">
        <v>166</v>
      </c>
      <c r="L25" s="20">
        <v>78</v>
      </c>
      <c r="M25" s="20">
        <f t="shared" si="7"/>
        <v>301</v>
      </c>
      <c r="N25" s="20">
        <v>300</v>
      </c>
      <c r="O25" s="20">
        <v>1</v>
      </c>
      <c r="P25" s="20">
        <v>504</v>
      </c>
      <c r="Q25" s="20">
        <v>0</v>
      </c>
    </row>
    <row r="26" s="3" customFormat="1" ht="21.6" customHeight="1" spans="1:17">
      <c r="A26" s="23" t="s">
        <v>35</v>
      </c>
      <c r="B26" s="20">
        <f t="shared" si="8"/>
        <v>3887</v>
      </c>
      <c r="C26" s="21">
        <f t="shared" si="12"/>
        <v>3075</v>
      </c>
      <c r="D26" s="20">
        <f t="shared" si="13"/>
        <v>812</v>
      </c>
      <c r="E26" s="20">
        <f t="shared" si="4"/>
        <v>2130</v>
      </c>
      <c r="F26" s="20">
        <v>1775</v>
      </c>
      <c r="G26" s="20">
        <v>355</v>
      </c>
      <c r="H26" s="20">
        <f t="shared" si="14"/>
        <v>150</v>
      </c>
      <c r="I26" s="20">
        <v>150</v>
      </c>
      <c r="J26" s="20">
        <f t="shared" si="6"/>
        <v>277</v>
      </c>
      <c r="K26" s="20">
        <v>188</v>
      </c>
      <c r="L26" s="20">
        <v>89</v>
      </c>
      <c r="M26" s="20">
        <f t="shared" si="7"/>
        <v>678</v>
      </c>
      <c r="N26" s="20">
        <v>460</v>
      </c>
      <c r="O26" s="20">
        <v>218</v>
      </c>
      <c r="P26" s="20">
        <v>652</v>
      </c>
      <c r="Q26" s="20">
        <v>0</v>
      </c>
    </row>
    <row r="27" s="3" customFormat="1" ht="21.6" customHeight="1" spans="1:17">
      <c r="A27" s="23" t="s">
        <v>36</v>
      </c>
      <c r="B27" s="20">
        <f t="shared" si="8"/>
        <v>6870</v>
      </c>
      <c r="C27" s="21">
        <f t="shared" si="12"/>
        <v>5811</v>
      </c>
      <c r="D27" s="20">
        <f t="shared" si="13"/>
        <v>1059</v>
      </c>
      <c r="E27" s="20">
        <f t="shared" si="4"/>
        <v>4248</v>
      </c>
      <c r="F27" s="20">
        <v>3540</v>
      </c>
      <c r="G27" s="20">
        <v>708</v>
      </c>
      <c r="H27" s="20">
        <f t="shared" si="14"/>
        <v>232</v>
      </c>
      <c r="I27" s="20">
        <v>232</v>
      </c>
      <c r="J27" s="20">
        <f t="shared" si="6"/>
        <v>357</v>
      </c>
      <c r="K27" s="20">
        <v>242</v>
      </c>
      <c r="L27" s="20">
        <v>115</v>
      </c>
      <c r="M27" s="20">
        <f t="shared" si="7"/>
        <v>1054</v>
      </c>
      <c r="N27" s="20">
        <v>1050</v>
      </c>
      <c r="O27" s="20">
        <v>4</v>
      </c>
      <c r="P27" s="20">
        <v>919</v>
      </c>
      <c r="Q27" s="20">
        <v>60</v>
      </c>
    </row>
    <row r="28" s="3" customFormat="1" ht="21.6" customHeight="1" spans="1:17">
      <c r="A28" s="23" t="s">
        <v>37</v>
      </c>
      <c r="B28" s="20">
        <f t="shared" si="8"/>
        <v>7785</v>
      </c>
      <c r="C28" s="21">
        <f t="shared" si="12"/>
        <v>6566</v>
      </c>
      <c r="D28" s="20">
        <f t="shared" si="13"/>
        <v>1219</v>
      </c>
      <c r="E28" s="20">
        <f t="shared" si="4"/>
        <v>4572</v>
      </c>
      <c r="F28" s="20">
        <v>3811</v>
      </c>
      <c r="G28" s="20">
        <v>761</v>
      </c>
      <c r="H28" s="20">
        <f t="shared" si="14"/>
        <v>215</v>
      </c>
      <c r="I28" s="20">
        <v>215</v>
      </c>
      <c r="J28" s="20">
        <f t="shared" si="6"/>
        <v>415</v>
      </c>
      <c r="K28" s="20">
        <v>282</v>
      </c>
      <c r="L28" s="20">
        <v>133</v>
      </c>
      <c r="M28" s="20">
        <f t="shared" si="7"/>
        <v>1160</v>
      </c>
      <c r="N28" s="20">
        <v>1050</v>
      </c>
      <c r="O28" s="20">
        <v>110</v>
      </c>
      <c r="P28" s="20">
        <v>1377</v>
      </c>
      <c r="Q28" s="20">
        <v>46</v>
      </c>
    </row>
    <row r="29" s="3" customFormat="1" ht="21.6" customHeight="1" spans="1:17">
      <c r="A29" s="23" t="s">
        <v>38</v>
      </c>
      <c r="B29" s="20">
        <f t="shared" si="8"/>
        <v>6361</v>
      </c>
      <c r="C29" s="21">
        <f t="shared" si="12"/>
        <v>5106</v>
      </c>
      <c r="D29" s="20">
        <f t="shared" si="13"/>
        <v>1255</v>
      </c>
      <c r="E29" s="20">
        <f t="shared" si="4"/>
        <v>3842</v>
      </c>
      <c r="F29" s="20">
        <v>3202</v>
      </c>
      <c r="G29" s="20">
        <v>640</v>
      </c>
      <c r="H29" s="20">
        <f t="shared" si="14"/>
        <v>355</v>
      </c>
      <c r="I29" s="20">
        <v>355</v>
      </c>
      <c r="J29" s="20">
        <f t="shared" si="6"/>
        <v>476</v>
      </c>
      <c r="K29" s="20">
        <v>323</v>
      </c>
      <c r="L29" s="20">
        <v>153</v>
      </c>
      <c r="M29" s="20">
        <f t="shared" si="7"/>
        <v>847</v>
      </c>
      <c r="N29" s="20">
        <v>740</v>
      </c>
      <c r="O29" s="20">
        <v>107</v>
      </c>
      <c r="P29" s="20">
        <v>829</v>
      </c>
      <c r="Q29" s="20">
        <v>12</v>
      </c>
    </row>
    <row r="30" s="3" customFormat="1" ht="21.6" customHeight="1" spans="1:17">
      <c r="A30" s="23" t="s">
        <v>39</v>
      </c>
      <c r="B30" s="20">
        <f t="shared" si="8"/>
        <v>7332</v>
      </c>
      <c r="C30" s="21">
        <f t="shared" si="12"/>
        <v>5920</v>
      </c>
      <c r="D30" s="20">
        <f t="shared" si="13"/>
        <v>1412</v>
      </c>
      <c r="E30" s="20">
        <f t="shared" si="4"/>
        <v>5048</v>
      </c>
      <c r="F30" s="20">
        <v>4207</v>
      </c>
      <c r="G30" s="20">
        <v>841</v>
      </c>
      <c r="H30" s="20">
        <f t="shared" si="14"/>
        <v>221</v>
      </c>
      <c r="I30" s="20">
        <v>221</v>
      </c>
      <c r="J30" s="20">
        <f t="shared" si="6"/>
        <v>757</v>
      </c>
      <c r="K30" s="20">
        <v>514</v>
      </c>
      <c r="L30" s="20">
        <v>243</v>
      </c>
      <c r="M30" s="20">
        <f t="shared" si="7"/>
        <v>1067</v>
      </c>
      <c r="N30" s="20">
        <v>960</v>
      </c>
      <c r="O30" s="20">
        <v>107</v>
      </c>
      <c r="P30" s="20">
        <v>63</v>
      </c>
      <c r="Q30" s="20">
        <v>176</v>
      </c>
    </row>
    <row r="31" s="3" customFormat="1" ht="21.6" customHeight="1" spans="1:17">
      <c r="A31" s="23" t="s">
        <v>40</v>
      </c>
      <c r="B31" s="20">
        <f t="shared" si="8"/>
        <v>4589</v>
      </c>
      <c r="C31" s="21">
        <f t="shared" si="12"/>
        <v>3802</v>
      </c>
      <c r="D31" s="20">
        <f t="shared" si="13"/>
        <v>787</v>
      </c>
      <c r="E31" s="20">
        <f t="shared" si="4"/>
        <v>2775</v>
      </c>
      <c r="F31" s="20">
        <v>2313</v>
      </c>
      <c r="G31" s="20">
        <v>462</v>
      </c>
      <c r="H31" s="20">
        <f t="shared" si="14"/>
        <v>210</v>
      </c>
      <c r="I31" s="20">
        <v>210</v>
      </c>
      <c r="J31" s="20">
        <f t="shared" si="6"/>
        <v>339</v>
      </c>
      <c r="K31" s="20">
        <v>230</v>
      </c>
      <c r="L31" s="20">
        <v>109</v>
      </c>
      <c r="M31" s="20">
        <f t="shared" si="7"/>
        <v>526</v>
      </c>
      <c r="N31" s="20">
        <v>520</v>
      </c>
      <c r="O31" s="20">
        <v>6</v>
      </c>
      <c r="P31" s="20">
        <v>730</v>
      </c>
      <c r="Q31" s="20">
        <v>9</v>
      </c>
    </row>
    <row r="32" s="3" customFormat="1" ht="21.6" customHeight="1" spans="1:17">
      <c r="A32" s="23" t="s">
        <v>41</v>
      </c>
      <c r="B32" s="20">
        <f t="shared" si="8"/>
        <v>7788</v>
      </c>
      <c r="C32" s="21">
        <f t="shared" si="12"/>
        <v>6628</v>
      </c>
      <c r="D32" s="20">
        <f t="shared" si="13"/>
        <v>1160</v>
      </c>
      <c r="E32" s="20">
        <f t="shared" si="4"/>
        <v>4920</v>
      </c>
      <c r="F32" s="20">
        <v>4101</v>
      </c>
      <c r="G32" s="20">
        <v>819</v>
      </c>
      <c r="H32" s="20">
        <f t="shared" si="14"/>
        <v>226</v>
      </c>
      <c r="I32" s="20">
        <v>226</v>
      </c>
      <c r="J32" s="20">
        <f t="shared" si="6"/>
        <v>347</v>
      </c>
      <c r="K32" s="20">
        <v>236</v>
      </c>
      <c r="L32" s="20">
        <v>111</v>
      </c>
      <c r="M32" s="20">
        <f t="shared" si="7"/>
        <v>994</v>
      </c>
      <c r="N32" s="20">
        <v>990</v>
      </c>
      <c r="O32" s="20">
        <v>4</v>
      </c>
      <c r="P32" s="20">
        <v>1301</v>
      </c>
      <c r="Q32" s="20">
        <v>0</v>
      </c>
    </row>
    <row r="33" s="3" customFormat="1" ht="21.6" customHeight="1" spans="1:17">
      <c r="A33" s="23" t="s">
        <v>42</v>
      </c>
      <c r="B33" s="20">
        <f t="shared" si="8"/>
        <v>11428</v>
      </c>
      <c r="C33" s="21">
        <f t="shared" si="12"/>
        <v>9344</v>
      </c>
      <c r="D33" s="20">
        <f t="shared" si="13"/>
        <v>2084</v>
      </c>
      <c r="E33" s="20">
        <f t="shared" si="4"/>
        <v>7105</v>
      </c>
      <c r="F33" s="20">
        <v>5922</v>
      </c>
      <c r="G33" s="20">
        <v>1183</v>
      </c>
      <c r="H33" s="20">
        <f t="shared" si="14"/>
        <v>346</v>
      </c>
      <c r="I33" s="20">
        <v>346</v>
      </c>
      <c r="J33" s="20">
        <f t="shared" si="6"/>
        <v>1072</v>
      </c>
      <c r="K33" s="20">
        <v>728</v>
      </c>
      <c r="L33" s="20">
        <v>344</v>
      </c>
      <c r="M33" s="20">
        <f t="shared" si="7"/>
        <v>1591</v>
      </c>
      <c r="N33" s="20">
        <v>1380</v>
      </c>
      <c r="O33" s="20">
        <v>211</v>
      </c>
      <c r="P33" s="20">
        <v>1141</v>
      </c>
      <c r="Q33" s="20">
        <v>173</v>
      </c>
    </row>
    <row r="34" s="3" customFormat="1" ht="21.6" customHeight="1" spans="1:17">
      <c r="A34" s="23" t="s">
        <v>43</v>
      </c>
      <c r="B34" s="20">
        <f t="shared" si="8"/>
        <v>5337</v>
      </c>
      <c r="C34" s="21">
        <f t="shared" si="12"/>
        <v>4271</v>
      </c>
      <c r="D34" s="20">
        <f t="shared" si="13"/>
        <v>1066</v>
      </c>
      <c r="E34" s="20">
        <f t="shared" si="4"/>
        <v>3160</v>
      </c>
      <c r="F34" s="20">
        <v>2634</v>
      </c>
      <c r="G34" s="20">
        <v>526</v>
      </c>
      <c r="H34" s="20">
        <f t="shared" si="14"/>
        <v>284</v>
      </c>
      <c r="I34" s="20">
        <v>284</v>
      </c>
      <c r="J34" s="20">
        <f t="shared" si="6"/>
        <v>474</v>
      </c>
      <c r="K34" s="20">
        <v>322</v>
      </c>
      <c r="L34" s="20">
        <v>152</v>
      </c>
      <c r="M34" s="20">
        <f t="shared" si="7"/>
        <v>774</v>
      </c>
      <c r="N34" s="20">
        <v>670</v>
      </c>
      <c r="O34" s="20">
        <v>104</v>
      </c>
      <c r="P34" s="20">
        <v>608</v>
      </c>
      <c r="Q34" s="20">
        <v>37</v>
      </c>
    </row>
    <row r="35" s="3" customFormat="1" ht="21.6" customHeight="1" spans="1:17">
      <c r="A35" s="23" t="s">
        <v>44</v>
      </c>
      <c r="B35" s="20">
        <f t="shared" si="8"/>
        <v>6574</v>
      </c>
      <c r="C35" s="21">
        <f t="shared" si="12"/>
        <v>5495</v>
      </c>
      <c r="D35" s="20">
        <f t="shared" si="13"/>
        <v>1079</v>
      </c>
      <c r="E35" s="20">
        <f t="shared" si="4"/>
        <v>3958</v>
      </c>
      <c r="F35" s="20">
        <v>3299</v>
      </c>
      <c r="G35" s="20">
        <v>659</v>
      </c>
      <c r="H35" s="20">
        <f t="shared" si="14"/>
        <v>243</v>
      </c>
      <c r="I35" s="20">
        <v>243</v>
      </c>
      <c r="J35" s="20">
        <f t="shared" si="6"/>
        <v>536</v>
      </c>
      <c r="K35" s="20">
        <v>364</v>
      </c>
      <c r="L35" s="20">
        <v>172</v>
      </c>
      <c r="M35" s="20">
        <f t="shared" si="7"/>
        <v>765</v>
      </c>
      <c r="N35" s="20">
        <v>760</v>
      </c>
      <c r="O35" s="20">
        <v>5</v>
      </c>
      <c r="P35" s="20">
        <v>962</v>
      </c>
      <c r="Q35" s="20">
        <v>110</v>
      </c>
    </row>
    <row r="36" s="3" customFormat="1" ht="21.6" customHeight="1" spans="1:17">
      <c r="A36" s="23" t="s">
        <v>45</v>
      </c>
      <c r="B36" s="20">
        <f t="shared" si="8"/>
        <v>6910</v>
      </c>
      <c r="C36" s="21">
        <f t="shared" si="12"/>
        <v>5742</v>
      </c>
      <c r="D36" s="20">
        <f t="shared" si="13"/>
        <v>1168</v>
      </c>
      <c r="E36" s="20">
        <f t="shared" si="4"/>
        <v>4234</v>
      </c>
      <c r="F36" s="20">
        <v>3529</v>
      </c>
      <c r="G36" s="20">
        <v>705</v>
      </c>
      <c r="H36" s="20">
        <f t="shared" si="14"/>
        <v>184</v>
      </c>
      <c r="I36" s="20">
        <v>184</v>
      </c>
      <c r="J36" s="20">
        <f t="shared" si="6"/>
        <v>533</v>
      </c>
      <c r="K36" s="20">
        <v>362</v>
      </c>
      <c r="L36" s="20">
        <v>171</v>
      </c>
      <c r="M36" s="20">
        <f t="shared" si="7"/>
        <v>948</v>
      </c>
      <c r="N36" s="20">
        <v>840</v>
      </c>
      <c r="O36" s="20">
        <v>108</v>
      </c>
      <c r="P36" s="20">
        <v>988</v>
      </c>
      <c r="Q36" s="20">
        <v>23</v>
      </c>
    </row>
    <row r="37" s="3" customFormat="1" ht="21.6" customHeight="1" spans="1:17">
      <c r="A37" s="23" t="s">
        <v>46</v>
      </c>
      <c r="B37" s="20">
        <f t="shared" si="8"/>
        <v>9957</v>
      </c>
      <c r="C37" s="21">
        <f t="shared" si="12"/>
        <v>8151</v>
      </c>
      <c r="D37" s="20">
        <f t="shared" si="13"/>
        <v>1806</v>
      </c>
      <c r="E37" s="20">
        <f t="shared" si="4"/>
        <v>6215</v>
      </c>
      <c r="F37" s="20">
        <v>5180</v>
      </c>
      <c r="G37" s="20">
        <v>1035</v>
      </c>
      <c r="H37" s="20">
        <f t="shared" si="14"/>
        <v>497</v>
      </c>
      <c r="I37" s="20">
        <v>497</v>
      </c>
      <c r="J37" s="20">
        <f t="shared" si="6"/>
        <v>522</v>
      </c>
      <c r="K37" s="20">
        <v>354</v>
      </c>
      <c r="L37" s="20">
        <v>168</v>
      </c>
      <c r="M37" s="20">
        <f t="shared" si="7"/>
        <v>1526</v>
      </c>
      <c r="N37" s="20">
        <v>1420</v>
      </c>
      <c r="O37" s="20">
        <v>106</v>
      </c>
      <c r="P37" s="20">
        <v>1171</v>
      </c>
      <c r="Q37" s="20">
        <v>26</v>
      </c>
    </row>
    <row r="38" s="3" customFormat="1" ht="21.6" customHeight="1" spans="1:17">
      <c r="A38" s="23" t="s">
        <v>47</v>
      </c>
      <c r="B38" s="20">
        <f t="shared" si="8"/>
        <v>3897</v>
      </c>
      <c r="C38" s="21">
        <f t="shared" si="12"/>
        <v>3008</v>
      </c>
      <c r="D38" s="20">
        <f t="shared" si="13"/>
        <v>889</v>
      </c>
      <c r="E38" s="20">
        <f t="shared" si="4"/>
        <v>2065</v>
      </c>
      <c r="F38" s="20">
        <v>1721</v>
      </c>
      <c r="G38" s="20">
        <v>344</v>
      </c>
      <c r="H38" s="20">
        <f t="shared" si="14"/>
        <v>175</v>
      </c>
      <c r="I38" s="20">
        <v>175</v>
      </c>
      <c r="J38" s="20">
        <f t="shared" si="6"/>
        <v>182</v>
      </c>
      <c r="K38" s="20">
        <v>124</v>
      </c>
      <c r="L38" s="20">
        <v>58</v>
      </c>
      <c r="M38" s="20">
        <f t="shared" si="7"/>
        <v>782</v>
      </c>
      <c r="N38" s="20">
        <v>470</v>
      </c>
      <c r="O38" s="20">
        <v>312</v>
      </c>
      <c r="P38" s="20">
        <v>693</v>
      </c>
      <c r="Q38" s="20">
        <v>0</v>
      </c>
    </row>
    <row r="39" s="3" customFormat="1" ht="21.6" customHeight="1" spans="1:17">
      <c r="A39" s="23" t="s">
        <v>48</v>
      </c>
      <c r="B39" s="20">
        <f t="shared" si="8"/>
        <v>6624</v>
      </c>
      <c r="C39" s="21">
        <f t="shared" si="12"/>
        <v>5332</v>
      </c>
      <c r="D39" s="20">
        <f t="shared" si="13"/>
        <v>1292</v>
      </c>
      <c r="E39" s="20">
        <f t="shared" si="4"/>
        <v>4070</v>
      </c>
      <c r="F39" s="20">
        <v>3392</v>
      </c>
      <c r="G39" s="20">
        <v>678</v>
      </c>
      <c r="H39" s="20">
        <f t="shared" si="14"/>
        <v>457</v>
      </c>
      <c r="I39" s="20">
        <v>457</v>
      </c>
      <c r="J39" s="20">
        <f t="shared" si="6"/>
        <v>478</v>
      </c>
      <c r="K39" s="20">
        <v>325</v>
      </c>
      <c r="L39" s="20">
        <v>153</v>
      </c>
      <c r="M39" s="20">
        <f t="shared" si="7"/>
        <v>694</v>
      </c>
      <c r="N39" s="20">
        <v>690</v>
      </c>
      <c r="O39" s="20">
        <v>4</v>
      </c>
      <c r="P39" s="20">
        <v>872</v>
      </c>
      <c r="Q39" s="20">
        <v>53</v>
      </c>
    </row>
    <row r="40" s="3" customFormat="1" ht="21.6" customHeight="1" spans="1:17">
      <c r="A40" s="23" t="s">
        <v>49</v>
      </c>
      <c r="B40" s="20">
        <f t="shared" si="8"/>
        <v>5396</v>
      </c>
      <c r="C40" s="21">
        <f t="shared" si="12"/>
        <v>4460</v>
      </c>
      <c r="D40" s="20">
        <f t="shared" si="13"/>
        <v>936</v>
      </c>
      <c r="E40" s="20">
        <f t="shared" si="4"/>
        <v>3052</v>
      </c>
      <c r="F40" s="20">
        <v>2544</v>
      </c>
      <c r="G40" s="20">
        <v>508</v>
      </c>
      <c r="H40" s="20">
        <f t="shared" si="14"/>
        <v>185</v>
      </c>
      <c r="I40" s="20">
        <v>185</v>
      </c>
      <c r="J40" s="20">
        <f t="shared" si="6"/>
        <v>428</v>
      </c>
      <c r="K40" s="20">
        <v>291</v>
      </c>
      <c r="L40" s="20">
        <v>137</v>
      </c>
      <c r="M40" s="20">
        <f t="shared" si="7"/>
        <v>726</v>
      </c>
      <c r="N40" s="20">
        <v>620</v>
      </c>
      <c r="O40" s="20">
        <v>106</v>
      </c>
      <c r="P40" s="20">
        <v>919</v>
      </c>
      <c r="Q40" s="20">
        <v>86</v>
      </c>
    </row>
    <row r="41" s="4" customFormat="1" ht="21.6" customHeight="1" spans="1:17">
      <c r="A41" s="23" t="s">
        <v>50</v>
      </c>
      <c r="B41" s="20">
        <f t="shared" si="8"/>
        <v>6575</v>
      </c>
      <c r="C41" s="21">
        <f t="shared" si="12"/>
        <v>5508</v>
      </c>
      <c r="D41" s="20">
        <f t="shared" si="13"/>
        <v>1067</v>
      </c>
      <c r="E41" s="20">
        <f t="shared" si="4"/>
        <v>4272</v>
      </c>
      <c r="F41" s="20">
        <v>3560</v>
      </c>
      <c r="G41" s="20">
        <v>712</v>
      </c>
      <c r="H41" s="20">
        <f t="shared" si="14"/>
        <v>190</v>
      </c>
      <c r="I41" s="20">
        <v>190</v>
      </c>
      <c r="J41" s="20">
        <f t="shared" si="6"/>
        <v>500</v>
      </c>
      <c r="K41" s="20">
        <v>339</v>
      </c>
      <c r="L41" s="20">
        <v>161</v>
      </c>
      <c r="M41" s="20">
        <f t="shared" si="7"/>
        <v>834</v>
      </c>
      <c r="N41" s="20">
        <v>830</v>
      </c>
      <c r="O41" s="20">
        <v>4</v>
      </c>
      <c r="P41" s="20">
        <v>703</v>
      </c>
      <c r="Q41" s="20">
        <v>76</v>
      </c>
    </row>
    <row r="42" s="4" customFormat="1" ht="21.6" customHeight="1" spans="1:17">
      <c r="A42" s="23" t="s">
        <v>51</v>
      </c>
      <c r="B42" s="20">
        <f t="shared" si="8"/>
        <v>5364</v>
      </c>
      <c r="C42" s="21">
        <f t="shared" si="12"/>
        <v>4428</v>
      </c>
      <c r="D42" s="20">
        <f t="shared" si="13"/>
        <v>936</v>
      </c>
      <c r="E42" s="20">
        <f t="shared" si="4"/>
        <v>3223</v>
      </c>
      <c r="F42" s="20">
        <v>2686</v>
      </c>
      <c r="G42" s="20">
        <v>537</v>
      </c>
      <c r="H42" s="20">
        <f t="shared" si="14"/>
        <v>154</v>
      </c>
      <c r="I42" s="20">
        <v>154</v>
      </c>
      <c r="J42" s="20">
        <f t="shared" si="6"/>
        <v>424</v>
      </c>
      <c r="K42" s="20">
        <v>288</v>
      </c>
      <c r="L42" s="20">
        <v>136</v>
      </c>
      <c r="M42" s="20">
        <f t="shared" si="7"/>
        <v>739</v>
      </c>
      <c r="N42" s="20">
        <v>630</v>
      </c>
      <c r="O42" s="20">
        <v>109</v>
      </c>
      <c r="P42" s="20">
        <v>735</v>
      </c>
      <c r="Q42" s="20">
        <v>89</v>
      </c>
    </row>
    <row r="43" s="4" customFormat="1" ht="21.6" customHeight="1" spans="1:17">
      <c r="A43" s="23" t="s">
        <v>52</v>
      </c>
      <c r="B43" s="20">
        <f t="shared" si="8"/>
        <v>5495</v>
      </c>
      <c r="C43" s="21">
        <f t="shared" si="12"/>
        <v>4591</v>
      </c>
      <c r="D43" s="20">
        <f t="shared" si="13"/>
        <v>904</v>
      </c>
      <c r="E43" s="20">
        <f t="shared" si="4"/>
        <v>3110</v>
      </c>
      <c r="F43" s="20">
        <v>2592</v>
      </c>
      <c r="G43" s="20">
        <v>518</v>
      </c>
      <c r="H43" s="20">
        <f t="shared" si="14"/>
        <v>112</v>
      </c>
      <c r="I43" s="20">
        <v>112</v>
      </c>
      <c r="J43" s="20">
        <f t="shared" si="6"/>
        <v>529</v>
      </c>
      <c r="K43" s="20">
        <v>359</v>
      </c>
      <c r="L43" s="20">
        <v>170</v>
      </c>
      <c r="M43" s="20">
        <f t="shared" si="7"/>
        <v>694</v>
      </c>
      <c r="N43" s="20">
        <v>590</v>
      </c>
      <c r="O43" s="20">
        <v>104</v>
      </c>
      <c r="P43" s="20">
        <v>956</v>
      </c>
      <c r="Q43" s="20">
        <v>94</v>
      </c>
    </row>
    <row r="44" s="4" customFormat="1" ht="21.6" customHeight="1" spans="1:17">
      <c r="A44" s="23" t="s">
        <v>53</v>
      </c>
      <c r="B44" s="20">
        <f t="shared" si="8"/>
        <v>4340</v>
      </c>
      <c r="C44" s="21">
        <f t="shared" si="12"/>
        <v>3492</v>
      </c>
      <c r="D44" s="20">
        <f t="shared" si="13"/>
        <v>848</v>
      </c>
      <c r="E44" s="20">
        <f t="shared" si="4"/>
        <v>2659</v>
      </c>
      <c r="F44" s="20">
        <v>2216</v>
      </c>
      <c r="G44" s="20">
        <v>443</v>
      </c>
      <c r="H44" s="20">
        <f t="shared" si="14"/>
        <v>167</v>
      </c>
      <c r="I44" s="20">
        <v>167</v>
      </c>
      <c r="J44" s="20">
        <f t="shared" si="6"/>
        <v>409</v>
      </c>
      <c r="K44" s="20">
        <v>278</v>
      </c>
      <c r="L44" s="20">
        <v>131</v>
      </c>
      <c r="M44" s="20">
        <f t="shared" si="7"/>
        <v>597</v>
      </c>
      <c r="N44" s="20">
        <v>490</v>
      </c>
      <c r="O44" s="20">
        <v>107</v>
      </c>
      <c r="P44" s="20">
        <v>481</v>
      </c>
      <c r="Q44" s="20">
        <v>27</v>
      </c>
    </row>
    <row r="45" s="4" customFormat="1" ht="21.6" customHeight="1" spans="1:17">
      <c r="A45" s="23" t="s">
        <v>54</v>
      </c>
      <c r="B45" s="20">
        <f t="shared" si="8"/>
        <v>5524</v>
      </c>
      <c r="C45" s="21">
        <f t="shared" si="12"/>
        <v>4515</v>
      </c>
      <c r="D45" s="20">
        <f t="shared" si="13"/>
        <v>1009</v>
      </c>
      <c r="E45" s="20">
        <f t="shared" si="4"/>
        <v>3385</v>
      </c>
      <c r="F45" s="20">
        <v>2821</v>
      </c>
      <c r="G45" s="20">
        <v>564</v>
      </c>
      <c r="H45" s="20">
        <f t="shared" si="14"/>
        <v>168</v>
      </c>
      <c r="I45" s="20">
        <v>168</v>
      </c>
      <c r="J45" s="20">
        <f t="shared" si="6"/>
        <v>524</v>
      </c>
      <c r="K45" s="20">
        <v>356</v>
      </c>
      <c r="L45" s="20">
        <v>168</v>
      </c>
      <c r="M45" s="20">
        <f t="shared" si="7"/>
        <v>699</v>
      </c>
      <c r="N45" s="20">
        <v>590</v>
      </c>
      <c r="O45" s="20">
        <v>109</v>
      </c>
      <c r="P45" s="20">
        <v>703</v>
      </c>
      <c r="Q45" s="20">
        <v>45</v>
      </c>
    </row>
    <row r="46" s="4" customFormat="1" ht="21.6" customHeight="1" spans="1:17">
      <c r="A46" s="23" t="s">
        <v>55</v>
      </c>
      <c r="B46" s="20">
        <f t="shared" si="8"/>
        <v>5313</v>
      </c>
      <c r="C46" s="21">
        <f t="shared" si="12"/>
        <v>4357</v>
      </c>
      <c r="D46" s="20">
        <f t="shared" si="13"/>
        <v>956</v>
      </c>
      <c r="E46" s="20">
        <f t="shared" si="4"/>
        <v>3082</v>
      </c>
      <c r="F46" s="20">
        <v>2569</v>
      </c>
      <c r="G46" s="20">
        <v>513</v>
      </c>
      <c r="H46" s="20">
        <f t="shared" si="14"/>
        <v>191</v>
      </c>
      <c r="I46" s="20">
        <v>191</v>
      </c>
      <c r="J46" s="20">
        <f t="shared" si="6"/>
        <v>460</v>
      </c>
      <c r="K46" s="20">
        <v>312</v>
      </c>
      <c r="L46" s="20">
        <v>148</v>
      </c>
      <c r="M46" s="20">
        <f t="shared" si="7"/>
        <v>664</v>
      </c>
      <c r="N46" s="20">
        <v>560</v>
      </c>
      <c r="O46" s="20">
        <v>104</v>
      </c>
      <c r="P46" s="20">
        <v>828</v>
      </c>
      <c r="Q46" s="20">
        <v>88</v>
      </c>
    </row>
    <row r="47" s="4" customFormat="1" ht="21.6" customHeight="1" spans="1:17">
      <c r="A47" s="23" t="s">
        <v>56</v>
      </c>
      <c r="B47" s="20">
        <f t="shared" si="8"/>
        <v>5345</v>
      </c>
      <c r="C47" s="21">
        <f t="shared" si="12"/>
        <v>4517</v>
      </c>
      <c r="D47" s="20">
        <f t="shared" si="13"/>
        <v>828</v>
      </c>
      <c r="E47" s="20">
        <f t="shared" si="4"/>
        <v>3052</v>
      </c>
      <c r="F47" s="20">
        <v>2544</v>
      </c>
      <c r="G47" s="20">
        <v>508</v>
      </c>
      <c r="H47" s="20">
        <f t="shared" si="14"/>
        <v>187</v>
      </c>
      <c r="I47" s="20">
        <v>187</v>
      </c>
      <c r="J47" s="20">
        <f t="shared" si="6"/>
        <v>363</v>
      </c>
      <c r="K47" s="20">
        <v>246</v>
      </c>
      <c r="L47" s="20">
        <v>117</v>
      </c>
      <c r="M47" s="20">
        <f t="shared" si="7"/>
        <v>706</v>
      </c>
      <c r="N47" s="20">
        <v>690</v>
      </c>
      <c r="O47" s="20">
        <v>16</v>
      </c>
      <c r="P47" s="20">
        <v>992</v>
      </c>
      <c r="Q47" s="20">
        <v>45</v>
      </c>
    </row>
    <row r="48" s="4" customFormat="1" ht="21.6" customHeight="1" spans="1:17">
      <c r="A48" s="23" t="s">
        <v>57</v>
      </c>
      <c r="B48" s="20">
        <f t="shared" si="8"/>
        <v>18141</v>
      </c>
      <c r="C48" s="21">
        <f t="shared" si="12"/>
        <v>15022</v>
      </c>
      <c r="D48" s="20">
        <f t="shared" si="13"/>
        <v>3119</v>
      </c>
      <c r="E48" s="20">
        <f t="shared" si="4"/>
        <v>11435</v>
      </c>
      <c r="F48" s="20">
        <v>9530</v>
      </c>
      <c r="G48" s="20">
        <v>1905</v>
      </c>
      <c r="H48" s="20">
        <f t="shared" si="14"/>
        <v>481</v>
      </c>
      <c r="I48" s="20">
        <v>481</v>
      </c>
      <c r="J48" s="20">
        <f t="shared" si="6"/>
        <v>2267</v>
      </c>
      <c r="K48" s="20">
        <v>1539</v>
      </c>
      <c r="L48" s="20">
        <v>728</v>
      </c>
      <c r="M48" s="20">
        <f t="shared" si="7"/>
        <v>2015</v>
      </c>
      <c r="N48" s="20">
        <v>2010</v>
      </c>
      <c r="O48" s="20">
        <v>5</v>
      </c>
      <c r="P48" s="20">
        <v>1531</v>
      </c>
      <c r="Q48" s="20">
        <v>412</v>
      </c>
    </row>
    <row r="49" s="4" customFormat="1" ht="21.6" customHeight="1" spans="1:17">
      <c r="A49" s="23" t="s">
        <v>58</v>
      </c>
      <c r="B49" s="20">
        <f t="shared" si="8"/>
        <v>12946</v>
      </c>
      <c r="C49" s="21">
        <f t="shared" si="12"/>
        <v>10640</v>
      </c>
      <c r="D49" s="20">
        <f t="shared" si="13"/>
        <v>2306</v>
      </c>
      <c r="E49" s="20">
        <f t="shared" si="4"/>
        <v>8105</v>
      </c>
      <c r="F49" s="20">
        <v>6755</v>
      </c>
      <c r="G49" s="20">
        <v>1350</v>
      </c>
      <c r="H49" s="20">
        <f t="shared" si="14"/>
        <v>407</v>
      </c>
      <c r="I49" s="20">
        <v>407</v>
      </c>
      <c r="J49" s="20">
        <f t="shared" si="6"/>
        <v>1384</v>
      </c>
      <c r="K49" s="20">
        <v>940</v>
      </c>
      <c r="L49" s="20">
        <v>444</v>
      </c>
      <c r="M49" s="20">
        <f t="shared" si="7"/>
        <v>1575</v>
      </c>
      <c r="N49" s="20">
        <v>1470</v>
      </c>
      <c r="O49" s="20">
        <v>105</v>
      </c>
      <c r="P49" s="20">
        <v>1255</v>
      </c>
      <c r="Q49" s="20">
        <v>220</v>
      </c>
    </row>
    <row r="50" s="4" customFormat="1" ht="21.6" customHeight="1" spans="1:17">
      <c r="A50" s="23" t="s">
        <v>59</v>
      </c>
      <c r="B50" s="20">
        <f t="shared" si="8"/>
        <v>11457</v>
      </c>
      <c r="C50" s="21">
        <f t="shared" si="12"/>
        <v>9511</v>
      </c>
      <c r="D50" s="20">
        <f t="shared" si="13"/>
        <v>1946</v>
      </c>
      <c r="E50" s="20">
        <f t="shared" si="4"/>
        <v>7099</v>
      </c>
      <c r="F50" s="20">
        <v>5917</v>
      </c>
      <c r="G50" s="20">
        <v>1182</v>
      </c>
      <c r="H50" s="20">
        <f t="shared" si="14"/>
        <v>176</v>
      </c>
      <c r="I50" s="20">
        <v>176</v>
      </c>
      <c r="J50" s="20">
        <f t="shared" si="6"/>
        <v>863</v>
      </c>
      <c r="K50" s="20">
        <v>586</v>
      </c>
      <c r="L50" s="20">
        <v>277</v>
      </c>
      <c r="M50" s="20">
        <f t="shared" si="7"/>
        <v>1791</v>
      </c>
      <c r="N50" s="20">
        <v>1480</v>
      </c>
      <c r="O50" s="20">
        <v>311</v>
      </c>
      <c r="P50" s="20">
        <v>1341</v>
      </c>
      <c r="Q50" s="20">
        <v>187</v>
      </c>
    </row>
    <row r="51" s="4" customFormat="1" ht="21.6" customHeight="1" spans="1:17">
      <c r="A51" s="23" t="s">
        <v>60</v>
      </c>
      <c r="B51" s="20">
        <f t="shared" si="8"/>
        <v>9756</v>
      </c>
      <c r="C51" s="21">
        <f t="shared" si="12"/>
        <v>8035</v>
      </c>
      <c r="D51" s="20">
        <f t="shared" si="13"/>
        <v>1721</v>
      </c>
      <c r="E51" s="20">
        <f t="shared" si="4"/>
        <v>6063</v>
      </c>
      <c r="F51" s="20">
        <v>5053</v>
      </c>
      <c r="G51" s="20">
        <v>1010</v>
      </c>
      <c r="H51" s="20">
        <f t="shared" si="14"/>
        <v>303</v>
      </c>
      <c r="I51" s="20">
        <v>303</v>
      </c>
      <c r="J51" s="20">
        <f t="shared" si="6"/>
        <v>934</v>
      </c>
      <c r="K51" s="20">
        <v>634</v>
      </c>
      <c r="L51" s="20">
        <v>300</v>
      </c>
      <c r="M51" s="20">
        <f t="shared" si="7"/>
        <v>1168</v>
      </c>
      <c r="N51" s="20">
        <v>1060</v>
      </c>
      <c r="O51" s="20">
        <v>108</v>
      </c>
      <c r="P51" s="20">
        <v>1230</v>
      </c>
      <c r="Q51" s="20">
        <v>58</v>
      </c>
    </row>
    <row r="52" s="4" customFormat="1" ht="21.6" customHeight="1" spans="1:17">
      <c r="A52" s="23" t="s">
        <v>61</v>
      </c>
      <c r="B52" s="20">
        <f t="shared" si="8"/>
        <v>5634</v>
      </c>
      <c r="C52" s="21">
        <f t="shared" si="12"/>
        <v>4619</v>
      </c>
      <c r="D52" s="20">
        <f t="shared" si="13"/>
        <v>1015</v>
      </c>
      <c r="E52" s="20">
        <f t="shared" si="4"/>
        <v>3602</v>
      </c>
      <c r="F52" s="20">
        <v>3002</v>
      </c>
      <c r="G52" s="20">
        <v>600</v>
      </c>
      <c r="H52" s="20">
        <f t="shared" si="14"/>
        <v>169</v>
      </c>
      <c r="I52" s="20">
        <v>169</v>
      </c>
      <c r="J52" s="20">
        <f t="shared" si="6"/>
        <v>428</v>
      </c>
      <c r="K52" s="20">
        <v>291</v>
      </c>
      <c r="L52" s="20">
        <v>137</v>
      </c>
      <c r="M52" s="20">
        <f t="shared" si="7"/>
        <v>839</v>
      </c>
      <c r="N52" s="20">
        <v>730</v>
      </c>
      <c r="O52" s="20">
        <v>109</v>
      </c>
      <c r="P52" s="20">
        <v>543</v>
      </c>
      <c r="Q52" s="20">
        <v>53</v>
      </c>
    </row>
    <row r="53" s="4" customFormat="1" ht="21.6" customHeight="1" spans="1:17">
      <c r="A53" s="23" t="s">
        <v>62</v>
      </c>
      <c r="B53" s="20">
        <f t="shared" si="8"/>
        <v>20973</v>
      </c>
      <c r="C53" s="21">
        <f t="shared" si="12"/>
        <v>17437</v>
      </c>
      <c r="D53" s="20">
        <f t="shared" si="13"/>
        <v>3536</v>
      </c>
      <c r="E53" s="20">
        <f t="shared" si="4"/>
        <v>14959</v>
      </c>
      <c r="F53" s="20">
        <v>12468</v>
      </c>
      <c r="G53" s="20">
        <v>2491</v>
      </c>
      <c r="H53" s="20">
        <f t="shared" si="14"/>
        <v>160</v>
      </c>
      <c r="I53" s="20">
        <v>160</v>
      </c>
      <c r="J53" s="20">
        <f t="shared" si="6"/>
        <v>2417</v>
      </c>
      <c r="K53" s="20">
        <v>1641</v>
      </c>
      <c r="L53" s="20">
        <v>776</v>
      </c>
      <c r="M53" s="20">
        <f t="shared" si="7"/>
        <v>2783</v>
      </c>
      <c r="N53" s="20">
        <v>2674</v>
      </c>
      <c r="O53" s="20">
        <v>109</v>
      </c>
      <c r="P53" s="20">
        <v>0</v>
      </c>
      <c r="Q53" s="20">
        <v>654</v>
      </c>
    </row>
    <row r="54" s="4" customFormat="1" ht="21.6" customHeight="1" spans="1:17">
      <c r="A54" s="23" t="s">
        <v>63</v>
      </c>
      <c r="B54" s="20">
        <f t="shared" si="8"/>
        <v>12257</v>
      </c>
      <c r="C54" s="21">
        <f t="shared" si="12"/>
        <v>10360</v>
      </c>
      <c r="D54" s="20">
        <f t="shared" si="13"/>
        <v>1897</v>
      </c>
      <c r="E54" s="20">
        <f t="shared" si="4"/>
        <v>8258</v>
      </c>
      <c r="F54" s="20">
        <v>6883</v>
      </c>
      <c r="G54" s="20">
        <v>1375</v>
      </c>
      <c r="H54" s="20">
        <f t="shared" si="14"/>
        <v>163</v>
      </c>
      <c r="I54" s="20">
        <v>163</v>
      </c>
      <c r="J54" s="20">
        <f t="shared" si="6"/>
        <v>1110</v>
      </c>
      <c r="K54" s="20">
        <v>754</v>
      </c>
      <c r="L54" s="20">
        <v>356</v>
      </c>
      <c r="M54" s="20">
        <f t="shared" si="7"/>
        <v>1453</v>
      </c>
      <c r="N54" s="20">
        <v>1450</v>
      </c>
      <c r="O54" s="20">
        <v>3</v>
      </c>
      <c r="P54" s="20">
        <v>1199</v>
      </c>
      <c r="Q54" s="20">
        <v>74</v>
      </c>
    </row>
    <row r="55" s="4" customFormat="1" ht="21.6" customHeight="1" spans="1:17">
      <c r="A55" s="23" t="s">
        <v>64</v>
      </c>
      <c r="B55" s="20">
        <f t="shared" si="8"/>
        <v>15806</v>
      </c>
      <c r="C55" s="21">
        <f t="shared" si="12"/>
        <v>13402</v>
      </c>
      <c r="D55" s="20">
        <f t="shared" si="13"/>
        <v>2404</v>
      </c>
      <c r="E55" s="20">
        <f t="shared" si="4"/>
        <v>10720</v>
      </c>
      <c r="F55" s="20">
        <v>8935</v>
      </c>
      <c r="G55" s="20">
        <v>1785</v>
      </c>
      <c r="H55" s="20">
        <f t="shared" si="14"/>
        <v>300</v>
      </c>
      <c r="I55" s="20">
        <v>300</v>
      </c>
      <c r="J55" s="20">
        <f t="shared" si="6"/>
        <v>981</v>
      </c>
      <c r="K55" s="20">
        <v>666</v>
      </c>
      <c r="L55" s="20">
        <v>315</v>
      </c>
      <c r="M55" s="20">
        <f t="shared" si="7"/>
        <v>1884</v>
      </c>
      <c r="N55" s="20">
        <v>1880</v>
      </c>
      <c r="O55" s="20">
        <v>4</v>
      </c>
      <c r="P55" s="20">
        <v>1649</v>
      </c>
      <c r="Q55" s="20">
        <v>272</v>
      </c>
    </row>
    <row r="56" s="4" customFormat="1" ht="21.6" customHeight="1" spans="1:17">
      <c r="A56" s="23" t="s">
        <v>65</v>
      </c>
      <c r="B56" s="20">
        <f t="shared" si="8"/>
        <v>10924</v>
      </c>
      <c r="C56" s="21">
        <f t="shared" si="12"/>
        <v>9108</v>
      </c>
      <c r="D56" s="20">
        <f t="shared" si="13"/>
        <v>1816</v>
      </c>
      <c r="E56" s="20">
        <f t="shared" si="4"/>
        <v>7067</v>
      </c>
      <c r="F56" s="20">
        <v>5890</v>
      </c>
      <c r="G56" s="20">
        <v>1177</v>
      </c>
      <c r="H56" s="20">
        <f t="shared" si="14"/>
        <v>127</v>
      </c>
      <c r="I56" s="20">
        <v>127</v>
      </c>
      <c r="J56" s="20">
        <f t="shared" si="6"/>
        <v>944</v>
      </c>
      <c r="K56" s="20">
        <v>641</v>
      </c>
      <c r="L56" s="20">
        <v>303</v>
      </c>
      <c r="M56" s="20">
        <f t="shared" si="7"/>
        <v>1389</v>
      </c>
      <c r="N56" s="20">
        <v>1180</v>
      </c>
      <c r="O56" s="20">
        <v>209</v>
      </c>
      <c r="P56" s="20">
        <v>1231</v>
      </c>
      <c r="Q56" s="20">
        <v>166</v>
      </c>
    </row>
    <row r="57" s="4" customFormat="1" ht="21.6" customHeight="1" spans="1:17">
      <c r="A57" s="23" t="s">
        <v>66</v>
      </c>
      <c r="B57" s="20">
        <f t="shared" si="8"/>
        <v>16866</v>
      </c>
      <c r="C57" s="21">
        <f t="shared" si="12"/>
        <v>14184</v>
      </c>
      <c r="D57" s="20">
        <f t="shared" si="13"/>
        <v>2682</v>
      </c>
      <c r="E57" s="20">
        <f t="shared" si="4"/>
        <v>11432</v>
      </c>
      <c r="F57" s="20">
        <v>9528</v>
      </c>
      <c r="G57" s="20">
        <v>1904</v>
      </c>
      <c r="H57" s="20">
        <f t="shared" si="14"/>
        <v>328</v>
      </c>
      <c r="I57" s="20">
        <v>328</v>
      </c>
      <c r="J57" s="20">
        <f t="shared" si="6"/>
        <v>1067</v>
      </c>
      <c r="K57" s="20">
        <v>724</v>
      </c>
      <c r="L57" s="20">
        <v>343</v>
      </c>
      <c r="M57" s="20">
        <f t="shared" si="7"/>
        <v>2077</v>
      </c>
      <c r="N57" s="20">
        <v>1970</v>
      </c>
      <c r="O57" s="20">
        <v>107</v>
      </c>
      <c r="P57" s="20">
        <v>1869</v>
      </c>
      <c r="Q57" s="20">
        <v>93</v>
      </c>
    </row>
    <row r="58" s="4" customFormat="1" ht="21.6" customHeight="1" spans="1:17">
      <c r="A58" s="23" t="s">
        <v>67</v>
      </c>
      <c r="B58" s="20">
        <f t="shared" si="8"/>
        <v>17262</v>
      </c>
      <c r="C58" s="21">
        <f t="shared" si="12"/>
        <v>14644</v>
      </c>
      <c r="D58" s="20">
        <f t="shared" si="13"/>
        <v>2618</v>
      </c>
      <c r="E58" s="20">
        <f t="shared" si="4"/>
        <v>11830</v>
      </c>
      <c r="F58" s="20">
        <v>9860</v>
      </c>
      <c r="G58" s="20">
        <v>1970</v>
      </c>
      <c r="H58" s="20">
        <f t="shared" si="14"/>
        <v>209</v>
      </c>
      <c r="I58" s="20">
        <v>209</v>
      </c>
      <c r="J58" s="20">
        <f t="shared" si="6"/>
        <v>1348</v>
      </c>
      <c r="K58" s="20">
        <v>915</v>
      </c>
      <c r="L58" s="20">
        <v>433</v>
      </c>
      <c r="M58" s="20">
        <f t="shared" si="7"/>
        <v>2036</v>
      </c>
      <c r="N58" s="20">
        <v>2030</v>
      </c>
      <c r="O58" s="20">
        <v>6</v>
      </c>
      <c r="P58" s="20">
        <v>1677</v>
      </c>
      <c r="Q58" s="20">
        <v>162</v>
      </c>
    </row>
    <row r="59" s="4" customFormat="1" ht="21.6" customHeight="1" spans="1:17">
      <c r="A59" s="23" t="s">
        <v>68</v>
      </c>
      <c r="B59" s="20">
        <f t="shared" si="8"/>
        <v>11138</v>
      </c>
      <c r="C59" s="21">
        <f t="shared" si="12"/>
        <v>9512</v>
      </c>
      <c r="D59" s="20">
        <f t="shared" si="13"/>
        <v>1626</v>
      </c>
      <c r="E59" s="20">
        <f t="shared" si="4"/>
        <v>7350</v>
      </c>
      <c r="F59" s="20">
        <v>6126</v>
      </c>
      <c r="G59" s="20">
        <v>1224</v>
      </c>
      <c r="H59" s="20">
        <f t="shared" si="14"/>
        <v>86</v>
      </c>
      <c r="I59" s="20">
        <v>86</v>
      </c>
      <c r="J59" s="20">
        <f t="shared" si="6"/>
        <v>973</v>
      </c>
      <c r="K59" s="20">
        <v>661</v>
      </c>
      <c r="L59" s="20">
        <v>312</v>
      </c>
      <c r="M59" s="20">
        <f t="shared" si="7"/>
        <v>1464</v>
      </c>
      <c r="N59" s="20">
        <v>1460</v>
      </c>
      <c r="O59" s="20">
        <v>4</v>
      </c>
      <c r="P59" s="20">
        <v>968</v>
      </c>
      <c r="Q59" s="20">
        <v>297</v>
      </c>
    </row>
    <row r="60" s="4" customFormat="1" ht="21.6" customHeight="1" spans="1:17">
      <c r="A60" s="23" t="s">
        <v>69</v>
      </c>
      <c r="B60" s="20">
        <f t="shared" si="8"/>
        <v>12836</v>
      </c>
      <c r="C60" s="21">
        <f t="shared" si="12"/>
        <v>10807</v>
      </c>
      <c r="D60" s="20">
        <f t="shared" si="13"/>
        <v>2029</v>
      </c>
      <c r="E60" s="20">
        <f t="shared" si="4"/>
        <v>8371</v>
      </c>
      <c r="F60" s="20">
        <v>6977</v>
      </c>
      <c r="G60" s="20">
        <v>1394</v>
      </c>
      <c r="H60" s="20">
        <f t="shared" si="14"/>
        <v>344</v>
      </c>
      <c r="I60" s="20">
        <v>344</v>
      </c>
      <c r="J60" s="20">
        <f t="shared" si="6"/>
        <v>891</v>
      </c>
      <c r="K60" s="20">
        <v>605</v>
      </c>
      <c r="L60" s="20">
        <v>286</v>
      </c>
      <c r="M60" s="20">
        <f t="shared" si="7"/>
        <v>1515</v>
      </c>
      <c r="N60" s="20">
        <v>1510</v>
      </c>
      <c r="O60" s="20">
        <v>5</v>
      </c>
      <c r="P60" s="20">
        <v>1685</v>
      </c>
      <c r="Q60" s="20">
        <v>30</v>
      </c>
    </row>
    <row r="61" s="4" customFormat="1" ht="21.6" customHeight="1" spans="1:17">
      <c r="A61" s="23" t="s">
        <v>70</v>
      </c>
      <c r="B61" s="20">
        <f t="shared" si="8"/>
        <v>11900</v>
      </c>
      <c r="C61" s="21">
        <f t="shared" si="12"/>
        <v>9901</v>
      </c>
      <c r="D61" s="20">
        <f t="shared" si="13"/>
        <v>1999</v>
      </c>
      <c r="E61" s="20">
        <f t="shared" si="4"/>
        <v>7604</v>
      </c>
      <c r="F61" s="20">
        <v>6338</v>
      </c>
      <c r="G61" s="20">
        <v>1266</v>
      </c>
      <c r="H61" s="20">
        <f t="shared" si="14"/>
        <v>387</v>
      </c>
      <c r="I61" s="20">
        <v>387</v>
      </c>
      <c r="J61" s="20">
        <f t="shared" si="6"/>
        <v>1065</v>
      </c>
      <c r="K61" s="20">
        <v>723</v>
      </c>
      <c r="L61" s="20">
        <v>342</v>
      </c>
      <c r="M61" s="20">
        <f t="shared" si="7"/>
        <v>1294</v>
      </c>
      <c r="N61" s="20">
        <v>1290</v>
      </c>
      <c r="O61" s="20">
        <v>4</v>
      </c>
      <c r="P61" s="20">
        <v>1523</v>
      </c>
      <c r="Q61" s="20">
        <v>27</v>
      </c>
    </row>
    <row r="62" s="4" customFormat="1" ht="21.6" customHeight="1" spans="1:17">
      <c r="A62" s="23" t="s">
        <v>71</v>
      </c>
      <c r="B62" s="20">
        <f t="shared" si="8"/>
        <v>10723</v>
      </c>
      <c r="C62" s="21">
        <f t="shared" si="12"/>
        <v>8819</v>
      </c>
      <c r="D62" s="20">
        <f t="shared" si="13"/>
        <v>1904</v>
      </c>
      <c r="E62" s="20">
        <f t="shared" si="4"/>
        <v>6825</v>
      </c>
      <c r="F62" s="20">
        <v>5688</v>
      </c>
      <c r="G62" s="20">
        <v>1137</v>
      </c>
      <c r="H62" s="20">
        <f t="shared" si="14"/>
        <v>397</v>
      </c>
      <c r="I62" s="20">
        <v>397</v>
      </c>
      <c r="J62" s="20">
        <f t="shared" si="6"/>
        <v>831</v>
      </c>
      <c r="K62" s="20">
        <v>564</v>
      </c>
      <c r="L62" s="20">
        <v>267</v>
      </c>
      <c r="M62" s="20">
        <f t="shared" si="7"/>
        <v>1443</v>
      </c>
      <c r="N62" s="20">
        <v>1340</v>
      </c>
      <c r="O62" s="20">
        <v>103</v>
      </c>
      <c r="P62" s="20">
        <v>1227</v>
      </c>
      <c r="Q62" s="20">
        <v>0</v>
      </c>
    </row>
    <row r="63" s="4" customFormat="1" ht="21.6" customHeight="1" spans="1:17">
      <c r="A63" s="23" t="s">
        <v>72</v>
      </c>
      <c r="B63" s="20">
        <f t="shared" si="8"/>
        <v>17692</v>
      </c>
      <c r="C63" s="21">
        <f t="shared" si="12"/>
        <v>14535</v>
      </c>
      <c r="D63" s="20">
        <f t="shared" si="13"/>
        <v>3157</v>
      </c>
      <c r="E63" s="20">
        <f t="shared" si="4"/>
        <v>11103</v>
      </c>
      <c r="F63" s="20">
        <v>9254</v>
      </c>
      <c r="G63" s="20">
        <v>1849</v>
      </c>
      <c r="H63" s="20">
        <f t="shared" si="14"/>
        <v>642</v>
      </c>
      <c r="I63" s="20">
        <v>642</v>
      </c>
      <c r="J63" s="20">
        <f t="shared" si="6"/>
        <v>1718</v>
      </c>
      <c r="K63" s="20">
        <v>1166</v>
      </c>
      <c r="L63" s="20">
        <v>552</v>
      </c>
      <c r="M63" s="20">
        <f t="shared" si="7"/>
        <v>2254</v>
      </c>
      <c r="N63" s="20">
        <v>2140</v>
      </c>
      <c r="O63" s="20">
        <v>114</v>
      </c>
      <c r="P63" s="20">
        <v>1737</v>
      </c>
      <c r="Q63" s="20">
        <v>238</v>
      </c>
    </row>
    <row r="64" s="4" customFormat="1" ht="21.6" customHeight="1" spans="1:17">
      <c r="A64" s="23" t="s">
        <v>73</v>
      </c>
      <c r="B64" s="20">
        <f t="shared" si="8"/>
        <v>6285</v>
      </c>
      <c r="C64" s="21">
        <f t="shared" si="12"/>
        <v>5125</v>
      </c>
      <c r="D64" s="20">
        <f t="shared" si="13"/>
        <v>1160</v>
      </c>
      <c r="E64" s="20">
        <f t="shared" si="4"/>
        <v>3721</v>
      </c>
      <c r="F64" s="20">
        <v>3101</v>
      </c>
      <c r="G64" s="20">
        <v>620</v>
      </c>
      <c r="H64" s="20">
        <f t="shared" si="14"/>
        <v>292</v>
      </c>
      <c r="I64" s="20">
        <v>292</v>
      </c>
      <c r="J64" s="20">
        <f t="shared" si="6"/>
        <v>429</v>
      </c>
      <c r="K64" s="20">
        <v>291</v>
      </c>
      <c r="L64" s="20">
        <v>138</v>
      </c>
      <c r="M64" s="20">
        <f t="shared" si="7"/>
        <v>850</v>
      </c>
      <c r="N64" s="20">
        <v>740</v>
      </c>
      <c r="O64" s="20">
        <v>110</v>
      </c>
      <c r="P64" s="20">
        <v>993</v>
      </c>
      <c r="Q64" s="20">
        <v>0</v>
      </c>
    </row>
    <row r="65" s="4" customFormat="1" ht="21.6" customHeight="1" spans="1:17">
      <c r="A65" s="23" t="s">
        <v>74</v>
      </c>
      <c r="B65" s="20">
        <f t="shared" si="8"/>
        <v>6885</v>
      </c>
      <c r="C65" s="21">
        <f t="shared" si="12"/>
        <v>5674</v>
      </c>
      <c r="D65" s="20">
        <f t="shared" si="13"/>
        <v>1211</v>
      </c>
      <c r="E65" s="20">
        <f t="shared" si="4"/>
        <v>4416</v>
      </c>
      <c r="F65" s="20">
        <v>3681</v>
      </c>
      <c r="G65" s="20">
        <v>735</v>
      </c>
      <c r="H65" s="20">
        <f t="shared" si="14"/>
        <v>304</v>
      </c>
      <c r="I65" s="20">
        <v>304</v>
      </c>
      <c r="J65" s="20">
        <f t="shared" si="6"/>
        <v>523</v>
      </c>
      <c r="K65" s="20">
        <v>355</v>
      </c>
      <c r="L65" s="20">
        <v>168</v>
      </c>
      <c r="M65" s="20">
        <f t="shared" si="7"/>
        <v>874</v>
      </c>
      <c r="N65" s="20">
        <v>870</v>
      </c>
      <c r="O65" s="20">
        <v>4</v>
      </c>
      <c r="P65" s="20">
        <v>768</v>
      </c>
      <c r="Q65" s="20">
        <v>0</v>
      </c>
    </row>
  </sheetData>
  <mergeCells count="10">
    <mergeCell ref="A2:Q2"/>
    <mergeCell ref="A3:B3"/>
    <mergeCell ref="B4:D4"/>
    <mergeCell ref="E4:G4"/>
    <mergeCell ref="H4:I4"/>
    <mergeCell ref="J4:L4"/>
    <mergeCell ref="M4:O4"/>
    <mergeCell ref="A4:A5"/>
    <mergeCell ref="P4:P5"/>
    <mergeCell ref="Q4:Q5"/>
  </mergeCells>
  <printOptions horizontalCentered="1"/>
  <pageMargins left="0.196850393700787" right="0.196850393700787" top="0.826771653543307" bottom="0.94488188976378" header="0.236220472440945" footer="0.433070866141732"/>
  <pageSetup paperSize="9" scale="95" orientation="landscape" useFirstPageNumber="1"/>
  <headerFooter alignWithMargins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提前下达2023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张宁</cp:lastModifiedBy>
  <dcterms:created xsi:type="dcterms:W3CDTF">2006-09-16T00:00:00Z</dcterms:created>
  <dcterms:modified xsi:type="dcterms:W3CDTF">2022-12-05T10:16:32Z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