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5780" windowHeight="8385" firstSheet="3" activeTab="6"/>
  </bookViews>
  <sheets>
    <sheet name="双高计划" sheetId="1" r:id="rId1"/>
    <sheet name="高水平应用型" sheetId="2" r:id="rId2"/>
    <sheet name="免费医学生" sheetId="3" r:id="rId3"/>
    <sheet name="科教融合" sheetId="4" r:id="rId4"/>
    <sheet name="协同创新" sheetId="5" r:id="rId5"/>
    <sheet name="捐赠配比" sheetId="6" r:id="rId6"/>
    <sheet name="公费师范生" sheetId="7" r:id="rId7"/>
    <sheet name="拨付厅机关的" sheetId="8" r:id="rId8"/>
  </sheets>
  <calcPr calcId="144525"/>
</workbook>
</file>

<file path=xl/sharedStrings.xml><?xml version="1.0" encoding="utf-8"?>
<sst xmlns="http://schemas.openxmlformats.org/spreadsheetml/2006/main" count="158">
  <si>
    <t>序号</t>
  </si>
  <si>
    <t>学校代码</t>
  </si>
  <si>
    <t>学校</t>
  </si>
  <si>
    <t>性质</t>
  </si>
  <si>
    <t>备注</t>
  </si>
  <si>
    <t>高水平大学建设经费（万元）</t>
  </si>
  <si>
    <t>高水平学科建设经费（万元）</t>
  </si>
  <si>
    <t>培育学科建设经费（万元）</t>
  </si>
  <si>
    <t>合计（万元）</t>
  </si>
  <si>
    <t>其中：一般债券</t>
  </si>
  <si>
    <t>合计</t>
  </si>
  <si>
    <t>济南大学</t>
  </si>
  <si>
    <t>公办</t>
  </si>
  <si>
    <t>博士高校</t>
  </si>
  <si>
    <t>青岛大学</t>
  </si>
  <si>
    <t>青岛科技大学</t>
  </si>
  <si>
    <t>青岛理工大学</t>
  </si>
  <si>
    <t>曲阜师范大学</t>
  </si>
  <si>
    <t>山东财经大学</t>
  </si>
  <si>
    <t>山东第一医科大学</t>
  </si>
  <si>
    <t>山东科技大学</t>
  </si>
  <si>
    <t>山东理工大学</t>
  </si>
  <si>
    <t>山东农业大学</t>
  </si>
  <si>
    <t>山东师范大学</t>
  </si>
  <si>
    <t>山东中医药大学</t>
  </si>
  <si>
    <t>滨州医学院</t>
  </si>
  <si>
    <t>硕士高校</t>
  </si>
  <si>
    <t>聊城大学</t>
  </si>
  <si>
    <t>临沂大学</t>
  </si>
  <si>
    <t>鲁东大学</t>
  </si>
  <si>
    <t>齐鲁工业大学</t>
  </si>
  <si>
    <t>青岛农业大学</t>
  </si>
  <si>
    <t>山东工商学院</t>
  </si>
  <si>
    <t>山东工艺美术学院</t>
  </si>
  <si>
    <t>山东建筑大学</t>
  </si>
  <si>
    <t>山东体育学院</t>
  </si>
  <si>
    <t>山东艺术学院</t>
  </si>
  <si>
    <t>潍坊医学院</t>
  </si>
  <si>
    <t>烟台大学</t>
  </si>
  <si>
    <t>山东交通学院</t>
  </si>
  <si>
    <t>一般本科</t>
  </si>
  <si>
    <t>山东警察学院</t>
  </si>
  <si>
    <t>山东协和学院</t>
  </si>
  <si>
    <t>民办</t>
  </si>
  <si>
    <t>应用型本科高校转型发展支持经费（万元）</t>
  </si>
  <si>
    <t>鲁西地区高校发展支持计划（万元）</t>
  </si>
  <si>
    <t>省市共建高校支持计划（万元）</t>
  </si>
  <si>
    <t>国家级一流专业建设经费（万元）</t>
  </si>
  <si>
    <t>省级一流专业支持经费（万元）</t>
  </si>
  <si>
    <t>滨州学院</t>
  </si>
  <si>
    <t>德州学院</t>
  </si>
  <si>
    <t>菏泽学院</t>
  </si>
  <si>
    <t>济宁学院</t>
  </si>
  <si>
    <t>济宁医学院</t>
  </si>
  <si>
    <t>齐鲁师范学院</t>
  </si>
  <si>
    <t>山东管理学院</t>
  </si>
  <si>
    <t>山东农业工程学院</t>
  </si>
  <si>
    <t>山东女子学院</t>
  </si>
  <si>
    <t>山东青年政治学院</t>
  </si>
  <si>
    <t>山东政法学院</t>
  </si>
  <si>
    <t>泰山学院</t>
  </si>
  <si>
    <t>潍坊学院</t>
  </si>
  <si>
    <t>枣庄学院</t>
  </si>
  <si>
    <t>潍坊科技学院</t>
  </si>
  <si>
    <t>在校生数</t>
  </si>
  <si>
    <t>分配经费（万元）</t>
  </si>
  <si>
    <t>新增选拔</t>
  </si>
  <si>
    <t>分配经费合计（万元）</t>
  </si>
  <si>
    <t>菏泽医学专科学校</t>
  </si>
  <si>
    <t>山东医学高等专科学校</t>
  </si>
  <si>
    <t>山东中医药高等专科学校</t>
  </si>
  <si>
    <t>齐鲁医药学院</t>
  </si>
  <si>
    <t>2020年科教融合项目经费分配表</t>
  </si>
  <si>
    <t>学校名称</t>
  </si>
  <si>
    <t>经费（万元）</t>
  </si>
  <si>
    <t>其中一般债券安排</t>
  </si>
  <si>
    <t>齐鲁工业大学（山东省科学院）</t>
  </si>
  <si>
    <t>山东第一医科大学（山东省医科院）</t>
  </si>
  <si>
    <r>
      <rPr>
        <sz val="20"/>
        <rFont val="方正小标宋简体"/>
        <charset val="134"/>
      </rPr>
      <t>2021</t>
    </r>
    <r>
      <rPr>
        <sz val="20"/>
        <rFont val="方正小标宋简体"/>
        <charset val="134"/>
      </rPr>
      <t>年高校协同创新中心建设资金分配方案</t>
    </r>
  </si>
  <si>
    <t>中心名称</t>
  </si>
  <si>
    <t>牵头单位</t>
  </si>
  <si>
    <t>建设类型</t>
  </si>
  <si>
    <t>学科类别</t>
  </si>
  <si>
    <t>年度</t>
  </si>
  <si>
    <t>2021年度</t>
  </si>
  <si>
    <t>省级财政</t>
  </si>
  <si>
    <t>转移支付</t>
  </si>
  <si>
    <t>新一代人工智能技术协同创新中心</t>
  </si>
  <si>
    <t>对接产业类</t>
  </si>
  <si>
    <t>理工</t>
  </si>
  <si>
    <t>智慧城市协同创新中心</t>
  </si>
  <si>
    <t>人工智能技术应用协同创新中心</t>
  </si>
  <si>
    <t>半导体器件与光电信息技术协同创新中心</t>
  </si>
  <si>
    <t>“互联网+医养健康”大数据协同创新中心</t>
  </si>
  <si>
    <t>文理交叉</t>
  </si>
  <si>
    <t>智能交通协同创新中心</t>
  </si>
  <si>
    <t>云计算与智能应用协同创新中心</t>
  </si>
  <si>
    <t>智能绿色制造技术与装备协同创新中心</t>
  </si>
  <si>
    <t>通用航空运行与制造协同创新中心</t>
  </si>
  <si>
    <t>互联网+智能制造协同创新中心</t>
  </si>
  <si>
    <t>滨海城乡建设工程材料性能提升与绿色建造技术协同创新中心</t>
  </si>
  <si>
    <t>先进陶瓷协同创新中心</t>
  </si>
  <si>
    <t>高端航空铝合金材料协同创新中心</t>
  </si>
  <si>
    <t>烟台南山学院</t>
  </si>
  <si>
    <t>海洋观测与宽带通信技术协同创新中心</t>
  </si>
  <si>
    <t>高端海洋工程装备智能技术协同创新中心</t>
  </si>
  <si>
    <t>生物诊疗技术与装备协同创新中心</t>
  </si>
  <si>
    <t>创新药物研发关键技术及产业化协同创新中心</t>
  </si>
  <si>
    <t>山东第一医科大学（山东省医学科学院）</t>
  </si>
  <si>
    <t>中药质量控制与全产业链建设协同创新中心</t>
  </si>
  <si>
    <t>多效智能分子与纳米诊疗药物协同创新中心</t>
  </si>
  <si>
    <t>康复与护理智能机器人协同创新中心</t>
  </si>
  <si>
    <t>肿瘤标志物检测技术、装备及诊疗一体化协同创新中心</t>
  </si>
  <si>
    <t>肿瘤精准诊疗研究及产业化协同创新中心</t>
  </si>
  <si>
    <t>睡眠与呼吸相关疾病防治协同创新中心</t>
  </si>
  <si>
    <t>山东省精神疾病诊治与行为干预协同创新中心</t>
  </si>
  <si>
    <t>农产品精深加工技术与质量控制协同创新中心</t>
  </si>
  <si>
    <t>山东省花生产业协同创新中心</t>
  </si>
  <si>
    <t>驴产业科技协同创新中心</t>
  </si>
  <si>
    <t>现代蔬菜种业协同创新中心</t>
  </si>
  <si>
    <t>鲁西南特色高效循环生态农业协同创新中心</t>
  </si>
  <si>
    <t>现代高效农业品牌产业链价值提升协同创新中心</t>
  </si>
  <si>
    <t>文科</t>
  </si>
  <si>
    <t>金融服务转型升级协同创新中心</t>
  </si>
  <si>
    <t>先进建筑材料绿色和智能制造及应用省部共建协同创新中心</t>
  </si>
  <si>
    <t>省部共建</t>
  </si>
  <si>
    <t>轻工生物基产品绿色技术省部共建协同创新中心</t>
  </si>
  <si>
    <t>化学成像功能探针省部共建协同创新中心</t>
  </si>
  <si>
    <t>儒家文明省部共建协同创新中心</t>
  </si>
  <si>
    <t>生态化工省部共建协同创新中心</t>
  </si>
  <si>
    <t>生态纺织省部共建协同创新中心</t>
  </si>
  <si>
    <t>序号1</t>
  </si>
  <si>
    <t>审定金额（万元）</t>
  </si>
  <si>
    <t>总计</t>
  </si>
  <si>
    <t>2021年师范生公费教育经费预算指标分配表</t>
  </si>
  <si>
    <t>单位</t>
  </si>
  <si>
    <t>2018级招生数</t>
  </si>
  <si>
    <t>2019级招生数</t>
  </si>
  <si>
    <t>2020年测算招生数</t>
  </si>
  <si>
    <t>2020年实际招生数</t>
  </si>
  <si>
    <t>差额</t>
  </si>
  <si>
    <t>2021年拟招生人数</t>
  </si>
  <si>
    <t>2021年拟拨付</t>
  </si>
  <si>
    <t>2021年总分配（万）</t>
  </si>
  <si>
    <t>合  计</t>
  </si>
  <si>
    <t>附件8：</t>
  </si>
  <si>
    <t>拨付省教育厅发展资金分配表</t>
  </si>
  <si>
    <t>项目名称</t>
  </si>
  <si>
    <t>单位名称</t>
  </si>
  <si>
    <t>备 注</t>
  </si>
  <si>
    <t>学校体育工作发展资金</t>
  </si>
  <si>
    <t>省教育厅机关</t>
  </si>
  <si>
    <t>省政府公派出国留学项目</t>
  </si>
  <si>
    <t>教师队伍素质提升项目</t>
  </si>
  <si>
    <t>泰山系列论坛等活动</t>
  </si>
  <si>
    <t>山东省师范类院校学生从业技能大赛办赛经费</t>
  </si>
  <si>
    <t>职业教育技能大赛办赛经费</t>
  </si>
  <si>
    <t>教育信息化提升项目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</si>
</sst>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176" formatCode="0.00_ "/>
  </numFmts>
  <fonts count="49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6"/>
      <color theme="1"/>
      <name val="方正小标宋简体"/>
      <charset val="134"/>
    </font>
    <font>
      <sz val="16"/>
      <color theme="1"/>
      <name val="Tahoma"/>
      <charset val="134"/>
    </font>
    <font>
      <b/>
      <sz val="14"/>
      <color rgb="FF000000"/>
      <name val="仿宋_GB2312"/>
      <charset val="134"/>
    </font>
    <font>
      <sz val="12"/>
      <color rgb="FF000000"/>
      <name val="仿宋_GB2312"/>
      <charset val="134"/>
    </font>
    <font>
      <sz val="12"/>
      <color theme="1"/>
      <name val="仿宋_GB2312"/>
      <charset val="134"/>
    </font>
    <font>
      <sz val="18"/>
      <color theme="1"/>
      <name val="方正小标宋简体"/>
      <charset val="134"/>
    </font>
    <font>
      <sz val="11"/>
      <color theme="1"/>
      <name val="宋体"/>
      <charset val="134"/>
    </font>
    <font>
      <sz val="12"/>
      <color theme="1"/>
      <name val="微软雅黑"/>
      <charset val="134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2"/>
      <color rgb="FFFF0000"/>
      <name val="宋体"/>
      <charset val="134"/>
      <scheme val="minor"/>
    </font>
    <font>
      <b/>
      <sz val="12"/>
      <name val="宋体"/>
      <charset val="134"/>
      <scheme val="minor"/>
    </font>
    <font>
      <sz val="20"/>
      <name val="方正小标宋简体"/>
      <charset val="134"/>
    </font>
    <font>
      <sz val="10.5"/>
      <name val="方正小标宋简体"/>
      <charset val="134"/>
    </font>
    <font>
      <sz val="9"/>
      <name val="方正小标宋简体"/>
      <charset val="134"/>
    </font>
    <font>
      <sz val="11"/>
      <name val="方正小标宋简体"/>
      <charset val="134"/>
    </font>
    <font>
      <sz val="18"/>
      <color theme="1"/>
      <name val="Tahoma"/>
      <charset val="134"/>
    </font>
    <font>
      <sz val="12"/>
      <color rgb="FF000000"/>
      <name val="宋体"/>
      <charset val="134"/>
      <scheme val="minor"/>
    </font>
    <font>
      <sz val="11"/>
      <color theme="1"/>
      <name val="仿宋_GB2312"/>
      <charset val="134"/>
    </font>
    <font>
      <b/>
      <sz val="11"/>
      <color theme="1"/>
      <name val="方正粗黑宋简体"/>
      <charset val="134"/>
    </font>
    <font>
      <sz val="11"/>
      <color rgb="FF000000"/>
      <name val="方正粗黑宋简体"/>
      <charset val="134"/>
    </font>
    <font>
      <sz val="11"/>
      <color rgb="FF000000"/>
      <name val="等线"/>
      <charset val="134"/>
    </font>
    <font>
      <b/>
      <sz val="11"/>
      <color rgb="FF000000"/>
      <name val="汉仪书宋一简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9" fillId="22" borderId="2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0" fillId="33" borderId="27" applyNumberFormat="0" applyFont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6" fillId="0" borderId="22" applyNumberFormat="0" applyFill="0" applyAlignment="0" applyProtection="0">
      <alignment vertical="center"/>
    </xf>
    <xf numFmtId="0" fontId="36" fillId="0" borderId="22" applyNumberFormat="0" applyFill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41" fillId="13" borderId="24" applyNumberFormat="0" applyAlignment="0" applyProtection="0">
      <alignment vertical="center"/>
    </xf>
    <xf numFmtId="0" fontId="35" fillId="13" borderId="21" applyNumberFormat="0" applyAlignment="0" applyProtection="0">
      <alignment vertical="center"/>
    </xf>
    <xf numFmtId="0" fontId="38" fillId="18" borderId="23" applyNumberFormat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42" fillId="0" borderId="25" applyNumberFormat="0" applyFill="0" applyAlignment="0" applyProtection="0">
      <alignment vertical="center"/>
    </xf>
    <xf numFmtId="0" fontId="45" fillId="0" borderId="26" applyNumberFormat="0" applyFill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47" fillId="0" borderId="0">
      <alignment vertical="center"/>
    </xf>
    <xf numFmtId="0" fontId="29" fillId="16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3" fillId="0" borderId="0">
      <alignment vertical="center"/>
    </xf>
    <xf numFmtId="0" fontId="48" fillId="0" borderId="0">
      <alignment vertical="center"/>
    </xf>
    <xf numFmtId="0" fontId="47" fillId="0" borderId="0"/>
  </cellStyleXfs>
  <cellXfs count="9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6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7" fillId="0" borderId="0" xfId="52" applyFont="1" applyFill="1" applyAlignment="1">
      <alignment horizontal="center" vertical="center" wrapText="1"/>
    </xf>
    <xf numFmtId="0" fontId="8" fillId="0" borderId="0" xfId="52" applyFont="1" applyFill="1" applyBorder="1" applyAlignment="1">
      <alignment vertical="center" wrapText="1"/>
    </xf>
    <xf numFmtId="0" fontId="8" fillId="0" borderId="0" xfId="52" applyFont="1" applyFill="1" applyAlignment="1">
      <alignment horizontal="center" vertical="center" wrapText="1"/>
    </xf>
    <xf numFmtId="0" fontId="9" fillId="0" borderId="1" xfId="52" applyFont="1" applyFill="1" applyBorder="1" applyAlignment="1">
      <alignment horizontal="center" vertical="center" wrapText="1"/>
    </xf>
    <xf numFmtId="0" fontId="10" fillId="0" borderId="1" xfId="51" applyNumberFormat="1" applyFont="1" applyFill="1" applyBorder="1" applyAlignment="1">
      <alignment horizontal="center" vertical="center" wrapText="1"/>
    </xf>
    <xf numFmtId="0" fontId="11" fillId="0" borderId="1" xfId="47" applyFont="1" applyFill="1" applyBorder="1" applyAlignment="1">
      <alignment horizontal="center" vertical="center" wrapText="1"/>
    </xf>
    <xf numFmtId="0" fontId="11" fillId="0" borderId="1" xfId="51" applyFont="1" applyFill="1" applyBorder="1" applyAlignment="1">
      <alignment horizontal="center" vertical="center"/>
    </xf>
    <xf numFmtId="0" fontId="11" fillId="0" borderId="1" xfId="51" applyNumberFormat="1" applyFont="1" applyFill="1" applyBorder="1" applyAlignment="1">
      <alignment horizontal="center" vertical="center"/>
    </xf>
    <xf numFmtId="0" fontId="11" fillId="2" borderId="1" xfId="51" applyNumberFormat="1" applyFont="1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0" fontId="0" fillId="0" borderId="1" xfId="0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2" borderId="0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16" fillId="0" borderId="4" xfId="0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 wrapText="1"/>
    </xf>
    <xf numFmtId="0" fontId="0" fillId="0" borderId="5" xfId="0" applyNumberFormat="1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  <xf numFmtId="0" fontId="0" fillId="2" borderId="5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8" xfId="0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horizontal="center" vertical="center"/>
    </xf>
    <xf numFmtId="176" fontId="0" fillId="0" borderId="5" xfId="0" applyNumberFormat="1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21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2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23" fillId="0" borderId="1" xfId="50" applyBorder="1" applyAlignment="1">
      <alignment horizontal="center" vertical="center"/>
    </xf>
    <xf numFmtId="0" fontId="23" fillId="0" borderId="1" xfId="50" applyBorder="1">
      <alignment vertical="center"/>
    </xf>
    <xf numFmtId="0" fontId="23" fillId="0" borderId="1" xfId="50" applyFill="1" applyBorder="1" applyAlignment="1">
      <alignment horizontal="center" vertical="center"/>
    </xf>
    <xf numFmtId="0" fontId="24" fillId="0" borderId="1" xfId="50" applyFont="1" applyBorder="1" applyAlignment="1">
      <alignment horizontal="center" vertical="center"/>
    </xf>
    <xf numFmtId="0" fontId="23" fillId="0" borderId="1" xfId="50" applyFill="1" applyBorder="1">
      <alignment vertical="center"/>
    </xf>
    <xf numFmtId="0" fontId="25" fillId="0" borderId="15" xfId="0" applyFont="1" applyBorder="1" applyAlignment="1">
      <alignment horizontal="center" vertical="center" wrapText="1"/>
    </xf>
    <xf numFmtId="0" fontId="25" fillId="0" borderId="16" xfId="0" applyFont="1" applyBorder="1" applyAlignment="1">
      <alignment horizontal="center" vertical="center" wrapText="1"/>
    </xf>
    <xf numFmtId="0" fontId="25" fillId="0" borderId="17" xfId="0" applyFont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6" fillId="0" borderId="15" xfId="0" applyFont="1" applyBorder="1" applyAlignment="1">
      <alignment horizontal="center" vertical="center" wrapText="1"/>
    </xf>
    <xf numFmtId="0" fontId="26" fillId="0" borderId="15" xfId="0" applyFont="1" applyBorder="1" applyAlignment="1">
      <alignment vertical="center" wrapText="1"/>
    </xf>
    <xf numFmtId="0" fontId="0" fillId="0" borderId="19" xfId="0" applyBorder="1" applyAlignment="1">
      <alignment horizontal="center" vertical="center" wrapText="1"/>
    </xf>
    <xf numFmtId="176" fontId="25" fillId="0" borderId="15" xfId="0" applyNumberFormat="1" applyFont="1" applyBorder="1" applyAlignment="1">
      <alignment horizontal="center" vertical="center" wrapText="1"/>
    </xf>
    <xf numFmtId="176" fontId="25" fillId="0" borderId="16" xfId="0" applyNumberFormat="1" applyFont="1" applyBorder="1" applyAlignment="1">
      <alignment horizontal="center" vertical="center" wrapText="1"/>
    </xf>
    <xf numFmtId="176" fontId="27" fillId="0" borderId="17" xfId="0" applyNumberFormat="1" applyFont="1" applyBorder="1" applyAlignment="1">
      <alignment vertical="center" wrapText="1"/>
    </xf>
    <xf numFmtId="0" fontId="0" fillId="0" borderId="1" xfId="0" applyNumberFormat="1" applyBorder="1">
      <alignment vertical="center"/>
    </xf>
    <xf numFmtId="176" fontId="25" fillId="0" borderId="17" xfId="0" applyNumberFormat="1" applyFont="1" applyBorder="1" applyAlignment="1">
      <alignment horizontal="center" vertical="center" wrapText="1"/>
    </xf>
    <xf numFmtId="176" fontId="25" fillId="0" borderId="1" xfId="0" applyNumberFormat="1" applyFont="1" applyBorder="1" applyAlignment="1">
      <alignment horizontal="center"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常规 10" xfId="47"/>
    <cellStyle name="40% - 强调文字颜色 6" xfId="48" builtinId="51"/>
    <cellStyle name="60% - 强调文字颜色 6" xfId="49" builtinId="52"/>
    <cellStyle name="常规 2" xfId="50"/>
    <cellStyle name="常规_Sheet1" xfId="51"/>
    <cellStyle name="常规_Sheet1_1" xf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J30"/>
  <sheetViews>
    <sheetView topLeftCell="C1" workbookViewId="0">
      <selection activeCell="L1" sqref="L$1:N$1048576"/>
    </sheetView>
  </sheetViews>
  <sheetFormatPr defaultColWidth="9" defaultRowHeight="13.5"/>
  <cols>
    <col min="3" max="3" width="12.875" customWidth="1"/>
    <col min="9" max="9" width="15.5" customWidth="1"/>
    <col min="10" max="10" width="16.25" customWidth="1"/>
  </cols>
  <sheetData>
    <row r="1" ht="60" spans="1:10">
      <c r="A1" s="80" t="s">
        <v>0</v>
      </c>
      <c r="B1" s="80" t="s">
        <v>1</v>
      </c>
      <c r="C1" s="81" t="s">
        <v>2</v>
      </c>
      <c r="D1" s="81" t="s">
        <v>3</v>
      </c>
      <c r="E1" s="81" t="s">
        <v>4</v>
      </c>
      <c r="F1" s="80" t="s">
        <v>5</v>
      </c>
      <c r="G1" s="80" t="s">
        <v>6</v>
      </c>
      <c r="H1" s="80" t="s">
        <v>7</v>
      </c>
      <c r="I1" s="82" t="s">
        <v>8</v>
      </c>
      <c r="J1" s="10" t="s">
        <v>9</v>
      </c>
    </row>
    <row r="2" ht="29.25" customHeight="1" spans="1:10">
      <c r="A2" s="82" t="s">
        <v>10</v>
      </c>
      <c r="B2" s="83"/>
      <c r="C2" s="83"/>
      <c r="D2" s="83"/>
      <c r="E2" s="83"/>
      <c r="F2" s="83"/>
      <c r="G2" s="83"/>
      <c r="H2" s="86"/>
      <c r="I2" s="91">
        <f>SUM(I3:I30)</f>
        <v>162750</v>
      </c>
      <c r="J2" s="92">
        <f>SUM(J3:J30)</f>
        <v>80000</v>
      </c>
    </row>
    <row r="3" ht="25.5" customHeight="1" spans="1:10">
      <c r="A3" s="84">
        <v>1</v>
      </c>
      <c r="B3" s="85">
        <v>10427</v>
      </c>
      <c r="C3" s="85" t="s">
        <v>11</v>
      </c>
      <c r="D3" s="85" t="s">
        <v>12</v>
      </c>
      <c r="E3" s="85" t="s">
        <v>13</v>
      </c>
      <c r="F3" s="84">
        <v>5000</v>
      </c>
      <c r="G3" s="84">
        <v>8000</v>
      </c>
      <c r="H3" s="84">
        <v>300</v>
      </c>
      <c r="I3" s="89">
        <f>SUM(F3:H3)</f>
        <v>13300</v>
      </c>
      <c r="J3" s="10">
        <v>6700</v>
      </c>
    </row>
    <row r="4" ht="25.5" customHeight="1" spans="1:10">
      <c r="A4" s="84">
        <v>2</v>
      </c>
      <c r="B4" s="85">
        <v>11065</v>
      </c>
      <c r="C4" s="85" t="s">
        <v>14</v>
      </c>
      <c r="D4" s="85" t="s">
        <v>12</v>
      </c>
      <c r="E4" s="85" t="s">
        <v>13</v>
      </c>
      <c r="F4" s="84">
        <v>5000</v>
      </c>
      <c r="G4" s="84">
        <v>11000</v>
      </c>
      <c r="H4" s="84">
        <v>600</v>
      </c>
      <c r="I4" s="89">
        <f t="shared" ref="I4:I30" si="0">SUM(F4:H4)</f>
        <v>16600</v>
      </c>
      <c r="J4" s="10">
        <v>9200</v>
      </c>
    </row>
    <row r="5" ht="14.25" spans="1:10">
      <c r="A5" s="84">
        <v>3</v>
      </c>
      <c r="B5" s="85">
        <v>10426</v>
      </c>
      <c r="C5" s="85" t="s">
        <v>15</v>
      </c>
      <c r="D5" s="85" t="s">
        <v>12</v>
      </c>
      <c r="E5" s="85" t="s">
        <v>13</v>
      </c>
      <c r="F5" s="84">
        <v>3000</v>
      </c>
      <c r="G5" s="84">
        <v>4000</v>
      </c>
      <c r="H5" s="84"/>
      <c r="I5" s="89">
        <f t="shared" si="0"/>
        <v>7000</v>
      </c>
      <c r="J5" s="10">
        <v>3000</v>
      </c>
    </row>
    <row r="6" ht="14.25" spans="1:10">
      <c r="A6" s="84">
        <v>4</v>
      </c>
      <c r="B6" s="85">
        <v>10429</v>
      </c>
      <c r="C6" s="85" t="s">
        <v>16</v>
      </c>
      <c r="D6" s="85" t="s">
        <v>12</v>
      </c>
      <c r="E6" s="85" t="s">
        <v>13</v>
      </c>
      <c r="F6" s="84">
        <v>3000</v>
      </c>
      <c r="G6" s="84">
        <v>5000</v>
      </c>
      <c r="H6" s="84"/>
      <c r="I6" s="89">
        <f t="shared" si="0"/>
        <v>8000</v>
      </c>
      <c r="J6" s="10">
        <f>I6/2</f>
        <v>4000</v>
      </c>
    </row>
    <row r="7" ht="14.25" spans="1:10">
      <c r="A7" s="84">
        <v>5</v>
      </c>
      <c r="B7" s="85">
        <v>10446</v>
      </c>
      <c r="C7" s="85" t="s">
        <v>17</v>
      </c>
      <c r="D7" s="85" t="s">
        <v>12</v>
      </c>
      <c r="E7" s="85" t="s">
        <v>13</v>
      </c>
      <c r="F7" s="84">
        <v>3000</v>
      </c>
      <c r="G7" s="84">
        <v>5500</v>
      </c>
      <c r="H7" s="84"/>
      <c r="I7" s="89">
        <f t="shared" si="0"/>
        <v>8500</v>
      </c>
      <c r="J7" s="10">
        <v>4000</v>
      </c>
    </row>
    <row r="8" ht="14.25" spans="1:10">
      <c r="A8" s="84">
        <v>6</v>
      </c>
      <c r="B8" s="85">
        <v>10456</v>
      </c>
      <c r="C8" s="85" t="s">
        <v>18</v>
      </c>
      <c r="D8" s="85" t="s">
        <v>12</v>
      </c>
      <c r="E8" s="85" t="s">
        <v>13</v>
      </c>
      <c r="F8" s="84">
        <v>3000</v>
      </c>
      <c r="G8" s="84">
        <v>3500</v>
      </c>
      <c r="H8" s="84"/>
      <c r="I8" s="89">
        <f t="shared" si="0"/>
        <v>6500</v>
      </c>
      <c r="J8" s="10">
        <v>3000</v>
      </c>
    </row>
    <row r="9" ht="28.5" spans="1:10">
      <c r="A9" s="84">
        <v>7</v>
      </c>
      <c r="B9" s="85">
        <v>10439</v>
      </c>
      <c r="C9" s="85" t="s">
        <v>19</v>
      </c>
      <c r="D9" s="85" t="s">
        <v>12</v>
      </c>
      <c r="E9" s="85" t="s">
        <v>13</v>
      </c>
      <c r="F9" s="84">
        <v>5000</v>
      </c>
      <c r="G9" s="84">
        <v>3000</v>
      </c>
      <c r="H9" s="84"/>
      <c r="I9" s="89">
        <f t="shared" si="0"/>
        <v>8000</v>
      </c>
      <c r="J9" s="10">
        <f>I9/2</f>
        <v>4000</v>
      </c>
    </row>
    <row r="10" ht="14.25" spans="1:10">
      <c r="A10" s="84">
        <v>8</v>
      </c>
      <c r="B10" s="85">
        <v>10424</v>
      </c>
      <c r="C10" s="85" t="s">
        <v>20</v>
      </c>
      <c r="D10" s="85" t="s">
        <v>12</v>
      </c>
      <c r="E10" s="85" t="s">
        <v>13</v>
      </c>
      <c r="F10" s="84">
        <v>5000</v>
      </c>
      <c r="G10" s="84">
        <v>7000</v>
      </c>
      <c r="H10" s="84">
        <v>300</v>
      </c>
      <c r="I10" s="89">
        <f t="shared" si="0"/>
        <v>12300</v>
      </c>
      <c r="J10" s="10">
        <v>6200</v>
      </c>
    </row>
    <row r="11" ht="14.25" spans="1:10">
      <c r="A11" s="84">
        <v>9</v>
      </c>
      <c r="B11" s="85">
        <v>10433</v>
      </c>
      <c r="C11" s="85" t="s">
        <v>21</v>
      </c>
      <c r="D11" s="85" t="s">
        <v>12</v>
      </c>
      <c r="E11" s="85" t="s">
        <v>13</v>
      </c>
      <c r="F11" s="84">
        <v>3000</v>
      </c>
      <c r="G11" s="84">
        <v>4000</v>
      </c>
      <c r="H11" s="84">
        <v>300</v>
      </c>
      <c r="I11" s="89">
        <f t="shared" si="0"/>
        <v>7300</v>
      </c>
      <c r="J11" s="10">
        <v>4000</v>
      </c>
    </row>
    <row r="12" ht="14.25" spans="1:10">
      <c r="A12" s="84">
        <v>10</v>
      </c>
      <c r="B12" s="85">
        <v>10434</v>
      </c>
      <c r="C12" s="85" t="s">
        <v>22</v>
      </c>
      <c r="D12" s="85" t="s">
        <v>12</v>
      </c>
      <c r="E12" s="85" t="s">
        <v>13</v>
      </c>
      <c r="F12" s="84">
        <v>5000</v>
      </c>
      <c r="G12" s="84">
        <v>11000</v>
      </c>
      <c r="H12" s="84">
        <v>300</v>
      </c>
      <c r="I12" s="89">
        <f t="shared" si="0"/>
        <v>16300</v>
      </c>
      <c r="J12" s="10">
        <v>9000</v>
      </c>
    </row>
    <row r="13" ht="14.25" spans="1:10">
      <c r="A13" s="84">
        <v>11</v>
      </c>
      <c r="B13" s="85">
        <v>10445</v>
      </c>
      <c r="C13" s="85" t="s">
        <v>23</v>
      </c>
      <c r="D13" s="85" t="s">
        <v>12</v>
      </c>
      <c r="E13" s="85" t="s">
        <v>13</v>
      </c>
      <c r="F13" s="84">
        <v>5000</v>
      </c>
      <c r="G13" s="84">
        <v>9500</v>
      </c>
      <c r="H13" s="84">
        <v>150</v>
      </c>
      <c r="I13" s="89">
        <f t="shared" si="0"/>
        <v>14650</v>
      </c>
      <c r="J13" s="10">
        <v>7000</v>
      </c>
    </row>
    <row r="14" ht="28.5" spans="1:10">
      <c r="A14" s="84">
        <v>12</v>
      </c>
      <c r="B14" s="85">
        <v>10441</v>
      </c>
      <c r="C14" s="85" t="s">
        <v>24</v>
      </c>
      <c r="D14" s="85" t="s">
        <v>12</v>
      </c>
      <c r="E14" s="85" t="s">
        <v>13</v>
      </c>
      <c r="F14" s="84">
        <v>3000</v>
      </c>
      <c r="G14" s="84">
        <v>7000</v>
      </c>
      <c r="H14" s="84"/>
      <c r="I14" s="89">
        <f t="shared" si="0"/>
        <v>10000</v>
      </c>
      <c r="J14" s="10">
        <f>I14/2</f>
        <v>5000</v>
      </c>
    </row>
    <row r="15" ht="14.25" spans="1:10">
      <c r="A15" s="84">
        <v>13</v>
      </c>
      <c r="B15" s="85">
        <v>10440</v>
      </c>
      <c r="C15" s="85" t="s">
        <v>25</v>
      </c>
      <c r="D15" s="85" t="s">
        <v>12</v>
      </c>
      <c r="E15" s="85" t="s">
        <v>26</v>
      </c>
      <c r="F15" s="84">
        <v>0</v>
      </c>
      <c r="G15" s="84">
        <v>2000</v>
      </c>
      <c r="H15" s="84"/>
      <c r="I15" s="89">
        <f t="shared" si="0"/>
        <v>2000</v>
      </c>
      <c r="J15" s="10">
        <f>I15/2</f>
        <v>1000</v>
      </c>
    </row>
    <row r="16" ht="14.25" spans="1:10">
      <c r="A16" s="84">
        <v>14</v>
      </c>
      <c r="B16" s="85">
        <v>10447</v>
      </c>
      <c r="C16" s="85" t="s">
        <v>27</v>
      </c>
      <c r="D16" s="85" t="s">
        <v>12</v>
      </c>
      <c r="E16" s="85" t="s">
        <v>26</v>
      </c>
      <c r="F16" s="84"/>
      <c r="G16" s="84"/>
      <c r="H16" s="84">
        <v>300</v>
      </c>
      <c r="I16" s="89">
        <f t="shared" si="0"/>
        <v>300</v>
      </c>
      <c r="J16" s="10"/>
    </row>
    <row r="17" ht="14.25" spans="1:10">
      <c r="A17" s="84">
        <v>15</v>
      </c>
      <c r="B17" s="85">
        <v>10452</v>
      </c>
      <c r="C17" s="85" t="s">
        <v>28</v>
      </c>
      <c r="D17" s="85" t="s">
        <v>12</v>
      </c>
      <c r="E17" s="85" t="s">
        <v>26</v>
      </c>
      <c r="F17" s="84"/>
      <c r="G17" s="84"/>
      <c r="H17" s="84">
        <v>300</v>
      </c>
      <c r="I17" s="89">
        <f t="shared" si="0"/>
        <v>300</v>
      </c>
      <c r="J17" s="10"/>
    </row>
    <row r="18" ht="14.25" spans="1:10">
      <c r="A18" s="84">
        <v>16</v>
      </c>
      <c r="B18" s="85">
        <v>10451</v>
      </c>
      <c r="C18" s="85" t="s">
        <v>29</v>
      </c>
      <c r="D18" s="85" t="s">
        <v>12</v>
      </c>
      <c r="E18" s="85" t="s">
        <v>26</v>
      </c>
      <c r="F18" s="84">
        <v>0</v>
      </c>
      <c r="G18" s="84">
        <v>2000</v>
      </c>
      <c r="H18" s="84"/>
      <c r="I18" s="89">
        <f t="shared" si="0"/>
        <v>2000</v>
      </c>
      <c r="J18" s="10"/>
    </row>
    <row r="19" ht="14.25" spans="1:10">
      <c r="A19" s="84">
        <v>17</v>
      </c>
      <c r="B19" s="85">
        <v>10431</v>
      </c>
      <c r="C19" s="85" t="s">
        <v>30</v>
      </c>
      <c r="D19" s="85" t="s">
        <v>12</v>
      </c>
      <c r="E19" s="85" t="s">
        <v>26</v>
      </c>
      <c r="F19" s="84">
        <v>5000</v>
      </c>
      <c r="G19" s="84">
        <v>5000</v>
      </c>
      <c r="H19" s="84"/>
      <c r="I19" s="89">
        <f t="shared" si="0"/>
        <v>10000</v>
      </c>
      <c r="J19" s="10">
        <v>4700</v>
      </c>
    </row>
    <row r="20" ht="14.25" spans="1:10">
      <c r="A20" s="84">
        <v>18</v>
      </c>
      <c r="B20" s="85">
        <v>10435</v>
      </c>
      <c r="C20" s="85" t="s">
        <v>31</v>
      </c>
      <c r="D20" s="85" t="s">
        <v>12</v>
      </c>
      <c r="E20" s="85" t="s">
        <v>26</v>
      </c>
      <c r="F20" s="84">
        <v>3000</v>
      </c>
      <c r="G20" s="84">
        <v>2000</v>
      </c>
      <c r="H20" s="84">
        <v>300</v>
      </c>
      <c r="I20" s="89">
        <f t="shared" si="0"/>
        <v>5300</v>
      </c>
      <c r="J20" s="10">
        <v>2700</v>
      </c>
    </row>
    <row r="21" ht="14.25" spans="1:10">
      <c r="A21" s="84">
        <v>19</v>
      </c>
      <c r="B21" s="85">
        <v>11688</v>
      </c>
      <c r="C21" s="85" t="s">
        <v>32</v>
      </c>
      <c r="D21" s="85" t="s">
        <v>12</v>
      </c>
      <c r="E21" s="85" t="s">
        <v>26</v>
      </c>
      <c r="F21" s="84"/>
      <c r="G21" s="84"/>
      <c r="H21" s="84">
        <v>150</v>
      </c>
      <c r="I21" s="89">
        <f t="shared" si="0"/>
        <v>150</v>
      </c>
      <c r="J21" s="10"/>
    </row>
    <row r="22" ht="28.5" spans="1:10">
      <c r="A22" s="84">
        <v>20</v>
      </c>
      <c r="B22" s="85">
        <v>10908</v>
      </c>
      <c r="C22" s="85" t="s">
        <v>33</v>
      </c>
      <c r="D22" s="85" t="s">
        <v>12</v>
      </c>
      <c r="E22" s="85" t="s">
        <v>26</v>
      </c>
      <c r="F22" s="84">
        <v>0</v>
      </c>
      <c r="G22" s="84">
        <v>1500</v>
      </c>
      <c r="H22" s="84"/>
      <c r="I22" s="89">
        <f t="shared" si="0"/>
        <v>1500</v>
      </c>
      <c r="J22" s="10"/>
    </row>
    <row r="23" ht="14.25" spans="1:10">
      <c r="A23" s="84">
        <v>21</v>
      </c>
      <c r="B23" s="85">
        <v>10430</v>
      </c>
      <c r="C23" s="85" t="s">
        <v>34</v>
      </c>
      <c r="D23" s="85" t="s">
        <v>12</v>
      </c>
      <c r="E23" s="85" t="s">
        <v>26</v>
      </c>
      <c r="F23" s="84">
        <v>0</v>
      </c>
      <c r="G23" s="84">
        <v>2000</v>
      </c>
      <c r="H23" s="84"/>
      <c r="I23" s="89">
        <f t="shared" si="0"/>
        <v>2000</v>
      </c>
      <c r="J23" s="10">
        <f t="shared" ref="J23:J28" si="1">I23/2</f>
        <v>1000</v>
      </c>
    </row>
    <row r="24" ht="14.25" spans="1:10">
      <c r="A24" s="84">
        <v>22</v>
      </c>
      <c r="B24" s="85">
        <v>10457</v>
      </c>
      <c r="C24" s="85" t="s">
        <v>35</v>
      </c>
      <c r="D24" s="85" t="s">
        <v>12</v>
      </c>
      <c r="E24" s="85" t="s">
        <v>26</v>
      </c>
      <c r="F24" s="84"/>
      <c r="G24" s="84"/>
      <c r="H24" s="84">
        <v>150</v>
      </c>
      <c r="I24" s="89">
        <f t="shared" si="0"/>
        <v>150</v>
      </c>
      <c r="J24" s="10"/>
    </row>
    <row r="25" ht="14.25" spans="1:10">
      <c r="A25" s="84">
        <v>23</v>
      </c>
      <c r="B25" s="85">
        <v>10458</v>
      </c>
      <c r="C25" s="85" t="s">
        <v>36</v>
      </c>
      <c r="D25" s="85" t="s">
        <v>12</v>
      </c>
      <c r="E25" s="85" t="s">
        <v>26</v>
      </c>
      <c r="F25" s="84"/>
      <c r="G25" s="84"/>
      <c r="H25" s="84">
        <v>150</v>
      </c>
      <c r="I25" s="89">
        <f t="shared" si="0"/>
        <v>150</v>
      </c>
      <c r="J25" s="10"/>
    </row>
    <row r="26" ht="14.25" spans="1:10">
      <c r="A26" s="84">
        <v>24</v>
      </c>
      <c r="B26" s="85">
        <v>10438</v>
      </c>
      <c r="C26" s="85" t="s">
        <v>37</v>
      </c>
      <c r="D26" s="85" t="s">
        <v>12</v>
      </c>
      <c r="E26" s="85" t="s">
        <v>26</v>
      </c>
      <c r="F26" s="84">
        <v>0</v>
      </c>
      <c r="G26" s="84">
        <v>2000</v>
      </c>
      <c r="H26" s="84"/>
      <c r="I26" s="89">
        <f t="shared" si="0"/>
        <v>2000</v>
      </c>
      <c r="J26" s="10">
        <f t="shared" si="1"/>
        <v>1000</v>
      </c>
    </row>
    <row r="27" ht="14.25" spans="1:10">
      <c r="A27" s="84">
        <v>25</v>
      </c>
      <c r="B27" s="85">
        <v>11066</v>
      </c>
      <c r="C27" s="85" t="s">
        <v>38</v>
      </c>
      <c r="D27" s="85" t="s">
        <v>12</v>
      </c>
      <c r="E27" s="85" t="s">
        <v>26</v>
      </c>
      <c r="F27" s="84">
        <v>3000</v>
      </c>
      <c r="G27" s="84">
        <v>3000</v>
      </c>
      <c r="H27" s="84"/>
      <c r="I27" s="89">
        <f t="shared" si="0"/>
        <v>6000</v>
      </c>
      <c r="J27" s="10">
        <v>3500</v>
      </c>
    </row>
    <row r="28" ht="14.25" spans="1:10">
      <c r="A28" s="84">
        <v>26</v>
      </c>
      <c r="B28" s="85">
        <v>11510</v>
      </c>
      <c r="C28" s="85" t="s">
        <v>39</v>
      </c>
      <c r="D28" s="85" t="s">
        <v>12</v>
      </c>
      <c r="E28" s="85" t="s">
        <v>40</v>
      </c>
      <c r="F28" s="84">
        <v>0</v>
      </c>
      <c r="G28" s="84">
        <v>2000</v>
      </c>
      <c r="H28" s="84"/>
      <c r="I28" s="89">
        <f t="shared" si="0"/>
        <v>2000</v>
      </c>
      <c r="J28" s="10">
        <f t="shared" si="1"/>
        <v>1000</v>
      </c>
    </row>
    <row r="29" ht="14.25" spans="1:10">
      <c r="A29" s="84">
        <v>27</v>
      </c>
      <c r="B29" s="85">
        <v>11324</v>
      </c>
      <c r="C29" s="85" t="s">
        <v>41</v>
      </c>
      <c r="D29" s="85" t="s">
        <v>12</v>
      </c>
      <c r="E29" s="85" t="s">
        <v>40</v>
      </c>
      <c r="F29" s="84"/>
      <c r="G29" s="84"/>
      <c r="H29" s="84">
        <v>150</v>
      </c>
      <c r="I29" s="89">
        <f t="shared" si="0"/>
        <v>150</v>
      </c>
      <c r="J29" s="10"/>
    </row>
    <row r="30" ht="14.25" spans="1:10">
      <c r="A30" s="84">
        <v>28</v>
      </c>
      <c r="B30" s="85">
        <v>13324</v>
      </c>
      <c r="C30" s="85" t="s">
        <v>42</v>
      </c>
      <c r="D30" s="85" t="s">
        <v>43</v>
      </c>
      <c r="E30" s="85" t="s">
        <v>40</v>
      </c>
      <c r="F30" s="84"/>
      <c r="G30" s="84"/>
      <c r="H30" s="84">
        <v>300</v>
      </c>
      <c r="I30" s="89">
        <f t="shared" si="0"/>
        <v>300</v>
      </c>
      <c r="J30" s="10"/>
    </row>
  </sheetData>
  <mergeCells count="1">
    <mergeCell ref="A2:H2"/>
  </mergeCells>
  <pageMargins left="0.699305555555556" right="0.699305555555556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L33"/>
  <sheetViews>
    <sheetView topLeftCell="A9" workbookViewId="0">
      <selection activeCell="I4" sqref="I4:I31"/>
    </sheetView>
  </sheetViews>
  <sheetFormatPr defaultColWidth="9" defaultRowHeight="13.5"/>
  <cols>
    <col min="3" max="3" width="13" customWidth="1"/>
    <col min="5" max="5" width="9.75" customWidth="1"/>
    <col min="11" max="11" width="12.625" customWidth="1"/>
    <col min="12" max="12" width="15.125" customWidth="1"/>
  </cols>
  <sheetData>
    <row r="1" ht="75" spans="1:12">
      <c r="A1" s="80" t="s">
        <v>0</v>
      </c>
      <c r="B1" s="80" t="s">
        <v>1</v>
      </c>
      <c r="C1" s="81" t="s">
        <v>2</v>
      </c>
      <c r="D1" s="81" t="s">
        <v>3</v>
      </c>
      <c r="E1" s="81" t="s">
        <v>4</v>
      </c>
      <c r="F1" s="80" t="s">
        <v>44</v>
      </c>
      <c r="G1" s="80" t="s">
        <v>45</v>
      </c>
      <c r="H1" s="80" t="s">
        <v>46</v>
      </c>
      <c r="I1" s="80" t="s">
        <v>47</v>
      </c>
      <c r="J1" s="80" t="s">
        <v>48</v>
      </c>
      <c r="K1" s="80" t="s">
        <v>8</v>
      </c>
      <c r="L1" t="s">
        <v>9</v>
      </c>
    </row>
    <row r="2" ht="27.75" customHeight="1" spans="1:12">
      <c r="A2" s="82" t="s">
        <v>10</v>
      </c>
      <c r="B2" s="83"/>
      <c r="C2" s="83"/>
      <c r="D2" s="83"/>
      <c r="E2" s="83"/>
      <c r="F2" s="83"/>
      <c r="G2" s="83"/>
      <c r="H2" s="83"/>
      <c r="I2" s="83"/>
      <c r="J2" s="86"/>
      <c r="K2" s="87">
        <f>SUM(K3:K33)</f>
        <v>77000</v>
      </c>
      <c r="L2" s="88">
        <f>SUM(L3:L33)</f>
        <v>20000</v>
      </c>
    </row>
    <row r="3" ht="14.25" spans="1:12">
      <c r="A3" s="84">
        <v>1</v>
      </c>
      <c r="B3" s="85">
        <v>10446</v>
      </c>
      <c r="C3" s="85" t="s">
        <v>17</v>
      </c>
      <c r="D3" s="85" t="s">
        <v>12</v>
      </c>
      <c r="E3" s="85" t="s">
        <v>13</v>
      </c>
      <c r="F3" s="84"/>
      <c r="G3" s="84"/>
      <c r="H3" s="84">
        <v>1000</v>
      </c>
      <c r="I3" s="84"/>
      <c r="J3" s="84"/>
      <c r="K3" s="89">
        <f t="shared" ref="K3:K33" si="0">SUM(F3:J3)</f>
        <v>1000</v>
      </c>
      <c r="L3" s="90"/>
    </row>
    <row r="4" ht="14.25" spans="1:12">
      <c r="A4" s="84">
        <v>2</v>
      </c>
      <c r="B4" s="85">
        <v>10433</v>
      </c>
      <c r="C4" s="85" t="s">
        <v>21</v>
      </c>
      <c r="D4" s="85" t="s">
        <v>12</v>
      </c>
      <c r="E4" s="85" t="s">
        <v>13</v>
      </c>
      <c r="F4" s="84"/>
      <c r="G4" s="84"/>
      <c r="H4" s="84">
        <v>1000</v>
      </c>
      <c r="I4" s="84"/>
      <c r="J4" s="84"/>
      <c r="K4" s="89">
        <f t="shared" si="0"/>
        <v>1000</v>
      </c>
      <c r="L4" s="90"/>
    </row>
    <row r="5" ht="14.25" spans="1:12">
      <c r="A5" s="84">
        <v>3</v>
      </c>
      <c r="B5" s="85">
        <v>10440</v>
      </c>
      <c r="C5" s="85" t="s">
        <v>25</v>
      </c>
      <c r="D5" s="85" t="s">
        <v>12</v>
      </c>
      <c r="E5" s="85" t="s">
        <v>26</v>
      </c>
      <c r="F5" s="84"/>
      <c r="G5" s="84"/>
      <c r="H5" s="84">
        <v>1000</v>
      </c>
      <c r="I5" s="84"/>
      <c r="J5" s="84">
        <v>1600</v>
      </c>
      <c r="K5" s="89">
        <f t="shared" si="0"/>
        <v>2600</v>
      </c>
      <c r="L5" s="90">
        <v>800</v>
      </c>
    </row>
    <row r="6" ht="28.5" customHeight="1" spans="1:12">
      <c r="A6" s="84">
        <v>4</v>
      </c>
      <c r="B6" s="85">
        <v>10447</v>
      </c>
      <c r="C6" s="85" t="s">
        <v>27</v>
      </c>
      <c r="D6" s="85" t="s">
        <v>12</v>
      </c>
      <c r="E6" s="85" t="s">
        <v>26</v>
      </c>
      <c r="F6" s="84"/>
      <c r="G6" s="84">
        <v>1500</v>
      </c>
      <c r="H6" s="84">
        <v>1000</v>
      </c>
      <c r="I6" s="84">
        <v>240</v>
      </c>
      <c r="J6" s="84">
        <v>1250</v>
      </c>
      <c r="K6" s="89">
        <f t="shared" si="0"/>
        <v>3990</v>
      </c>
      <c r="L6" s="90">
        <v>1300</v>
      </c>
    </row>
    <row r="7" ht="27" customHeight="1" spans="1:12">
      <c r="A7" s="84">
        <v>5</v>
      </c>
      <c r="B7" s="85">
        <v>10452</v>
      </c>
      <c r="C7" s="85" t="s">
        <v>28</v>
      </c>
      <c r="D7" s="85" t="s">
        <v>12</v>
      </c>
      <c r="E7" s="85" t="s">
        <v>26</v>
      </c>
      <c r="F7" s="84">
        <v>2000</v>
      </c>
      <c r="G7" s="84"/>
      <c r="H7" s="84"/>
      <c r="I7" s="84">
        <v>240</v>
      </c>
      <c r="J7" s="84">
        <v>1100</v>
      </c>
      <c r="K7" s="89">
        <f t="shared" si="0"/>
        <v>3340</v>
      </c>
      <c r="L7" s="90">
        <v>1500</v>
      </c>
    </row>
    <row r="8" ht="21.75" customHeight="1" spans="1:12">
      <c r="A8" s="84">
        <v>6</v>
      </c>
      <c r="B8" s="85">
        <v>10451</v>
      </c>
      <c r="C8" s="85" t="s">
        <v>29</v>
      </c>
      <c r="D8" s="85" t="s">
        <v>12</v>
      </c>
      <c r="E8" s="85" t="s">
        <v>26</v>
      </c>
      <c r="F8" s="84"/>
      <c r="G8" s="84"/>
      <c r="H8" s="84"/>
      <c r="I8" s="84">
        <v>240</v>
      </c>
      <c r="J8" s="84">
        <v>1250</v>
      </c>
      <c r="K8" s="89">
        <f t="shared" si="0"/>
        <v>1490</v>
      </c>
      <c r="L8" s="90"/>
    </row>
    <row r="9" ht="14.25" spans="1:12">
      <c r="A9" s="84">
        <v>7</v>
      </c>
      <c r="B9" s="85">
        <v>11688</v>
      </c>
      <c r="C9" s="85" t="s">
        <v>32</v>
      </c>
      <c r="D9" s="85" t="s">
        <v>12</v>
      </c>
      <c r="E9" s="85" t="s">
        <v>26</v>
      </c>
      <c r="F9" s="84">
        <v>2000</v>
      </c>
      <c r="G9" s="84"/>
      <c r="H9" s="84"/>
      <c r="I9" s="84">
        <v>240</v>
      </c>
      <c r="J9" s="84">
        <v>750</v>
      </c>
      <c r="K9" s="89">
        <f t="shared" si="0"/>
        <v>2990</v>
      </c>
      <c r="L9" s="90">
        <v>900</v>
      </c>
    </row>
    <row r="10" ht="28.5" spans="1:12">
      <c r="A10" s="84">
        <v>8</v>
      </c>
      <c r="B10" s="85">
        <v>10908</v>
      </c>
      <c r="C10" s="85" t="s">
        <v>33</v>
      </c>
      <c r="D10" s="85" t="s">
        <v>12</v>
      </c>
      <c r="E10" s="85" t="s">
        <v>26</v>
      </c>
      <c r="F10" s="84">
        <v>2000</v>
      </c>
      <c r="G10" s="84"/>
      <c r="H10" s="84"/>
      <c r="I10" s="84">
        <v>360</v>
      </c>
      <c r="J10" s="84">
        <v>700</v>
      </c>
      <c r="K10" s="89">
        <f t="shared" si="0"/>
        <v>3060</v>
      </c>
      <c r="L10" s="90">
        <v>900</v>
      </c>
    </row>
    <row r="11" ht="14.25" spans="1:12">
      <c r="A11" s="84">
        <v>9</v>
      </c>
      <c r="B11" s="85">
        <v>10430</v>
      </c>
      <c r="C11" s="85" t="s">
        <v>34</v>
      </c>
      <c r="D11" s="85" t="s">
        <v>12</v>
      </c>
      <c r="E11" s="85" t="s">
        <v>26</v>
      </c>
      <c r="F11" s="84">
        <v>2000</v>
      </c>
      <c r="G11" s="84"/>
      <c r="H11" s="84"/>
      <c r="I11" s="84">
        <v>660</v>
      </c>
      <c r="J11" s="84">
        <v>950</v>
      </c>
      <c r="K11" s="89">
        <f t="shared" si="0"/>
        <v>3610</v>
      </c>
      <c r="L11" s="90">
        <v>1000</v>
      </c>
    </row>
    <row r="12" ht="14.25" spans="1:12">
      <c r="A12" s="84">
        <v>10</v>
      </c>
      <c r="B12" s="85">
        <v>10457</v>
      </c>
      <c r="C12" s="85" t="s">
        <v>35</v>
      </c>
      <c r="D12" s="85" t="s">
        <v>12</v>
      </c>
      <c r="E12" s="85" t="s">
        <v>26</v>
      </c>
      <c r="F12" s="84">
        <v>2000</v>
      </c>
      <c r="G12" s="84"/>
      <c r="H12" s="84"/>
      <c r="I12" s="84">
        <v>60</v>
      </c>
      <c r="J12" s="84">
        <v>350</v>
      </c>
      <c r="K12" s="89">
        <f t="shared" si="0"/>
        <v>2410</v>
      </c>
      <c r="L12" s="90">
        <v>900</v>
      </c>
    </row>
    <row r="13" ht="14.25" spans="1:12">
      <c r="A13" s="84">
        <v>11</v>
      </c>
      <c r="B13" s="85">
        <v>10458</v>
      </c>
      <c r="C13" s="85" t="s">
        <v>36</v>
      </c>
      <c r="D13" s="85" t="s">
        <v>12</v>
      </c>
      <c r="E13" s="85" t="s">
        <v>26</v>
      </c>
      <c r="F13" s="84"/>
      <c r="G13" s="84"/>
      <c r="H13" s="84"/>
      <c r="I13" s="84">
        <v>240</v>
      </c>
      <c r="J13" s="84">
        <v>350</v>
      </c>
      <c r="K13" s="89">
        <f t="shared" si="0"/>
        <v>590</v>
      </c>
      <c r="L13" s="90"/>
    </row>
    <row r="14" ht="14.25" spans="1:12">
      <c r="A14" s="84">
        <v>12</v>
      </c>
      <c r="B14" s="85">
        <v>10438</v>
      </c>
      <c r="C14" s="85" t="s">
        <v>37</v>
      </c>
      <c r="D14" s="85" t="s">
        <v>12</v>
      </c>
      <c r="E14" s="85" t="s">
        <v>26</v>
      </c>
      <c r="F14" s="84">
        <v>2000</v>
      </c>
      <c r="G14" s="84"/>
      <c r="H14" s="84">
        <v>1000</v>
      </c>
      <c r="I14" s="84"/>
      <c r="J14" s="84">
        <v>850</v>
      </c>
      <c r="K14" s="89">
        <f t="shared" si="0"/>
        <v>3850</v>
      </c>
      <c r="L14" s="90">
        <v>1200</v>
      </c>
    </row>
    <row r="15" ht="14.25" spans="1:12">
      <c r="A15" s="84">
        <v>13</v>
      </c>
      <c r="B15" s="85">
        <v>11066</v>
      </c>
      <c r="C15" s="85" t="s">
        <v>38</v>
      </c>
      <c r="D15" s="85" t="s">
        <v>12</v>
      </c>
      <c r="E15" s="85" t="s">
        <v>26</v>
      </c>
      <c r="F15" s="84"/>
      <c r="G15" s="84"/>
      <c r="H15" s="84">
        <v>2000</v>
      </c>
      <c r="I15" s="84"/>
      <c r="J15" s="84"/>
      <c r="K15" s="89">
        <f t="shared" si="0"/>
        <v>2000</v>
      </c>
      <c r="L15" s="90">
        <v>900</v>
      </c>
    </row>
    <row r="16" ht="14.25" spans="1:12">
      <c r="A16" s="84">
        <v>14</v>
      </c>
      <c r="B16" s="85">
        <v>10449</v>
      </c>
      <c r="C16" s="85" t="s">
        <v>49</v>
      </c>
      <c r="D16" s="85" t="s">
        <v>12</v>
      </c>
      <c r="E16" s="85" t="s">
        <v>40</v>
      </c>
      <c r="F16" s="84">
        <v>2000</v>
      </c>
      <c r="G16" s="84">
        <v>1500</v>
      </c>
      <c r="H16" s="84"/>
      <c r="I16" s="84"/>
      <c r="J16" s="84">
        <v>800</v>
      </c>
      <c r="K16" s="89">
        <f t="shared" si="0"/>
        <v>4300</v>
      </c>
      <c r="L16" s="90">
        <v>1300</v>
      </c>
    </row>
    <row r="17" ht="14.25" spans="1:12">
      <c r="A17" s="84">
        <v>15</v>
      </c>
      <c r="B17" s="85">
        <v>10448</v>
      </c>
      <c r="C17" s="85" t="s">
        <v>50</v>
      </c>
      <c r="D17" s="85" t="s">
        <v>12</v>
      </c>
      <c r="E17" s="85" t="s">
        <v>40</v>
      </c>
      <c r="F17" s="84">
        <v>2000</v>
      </c>
      <c r="G17" s="84">
        <v>1500</v>
      </c>
      <c r="H17" s="84"/>
      <c r="I17" s="84">
        <v>120</v>
      </c>
      <c r="J17" s="84">
        <v>550</v>
      </c>
      <c r="K17" s="89">
        <f t="shared" si="0"/>
        <v>4170</v>
      </c>
      <c r="L17" s="90">
        <v>1000</v>
      </c>
    </row>
    <row r="18" ht="14.25" spans="1:12">
      <c r="A18" s="84">
        <v>16</v>
      </c>
      <c r="B18" s="85">
        <v>10455</v>
      </c>
      <c r="C18" s="85" t="s">
        <v>51</v>
      </c>
      <c r="D18" s="85" t="s">
        <v>12</v>
      </c>
      <c r="E18" s="85" t="s">
        <v>40</v>
      </c>
      <c r="F18" s="84">
        <v>2000</v>
      </c>
      <c r="G18" s="84">
        <v>1500</v>
      </c>
      <c r="H18" s="84">
        <v>0</v>
      </c>
      <c r="I18" s="84"/>
      <c r="J18" s="84">
        <v>550</v>
      </c>
      <c r="K18" s="89">
        <f t="shared" si="0"/>
        <v>4050</v>
      </c>
      <c r="L18" s="90">
        <v>1200</v>
      </c>
    </row>
    <row r="19" ht="14.25" spans="1:12">
      <c r="A19" s="84">
        <v>17</v>
      </c>
      <c r="B19" s="85">
        <v>10454</v>
      </c>
      <c r="C19" s="85" t="s">
        <v>52</v>
      </c>
      <c r="D19" s="85" t="s">
        <v>12</v>
      </c>
      <c r="E19" s="85" t="s">
        <v>40</v>
      </c>
      <c r="F19" s="84"/>
      <c r="G19" s="84">
        <v>1500</v>
      </c>
      <c r="H19" s="84"/>
      <c r="I19" s="84"/>
      <c r="J19" s="84">
        <v>600</v>
      </c>
      <c r="K19" s="89">
        <f t="shared" si="0"/>
        <v>2100</v>
      </c>
      <c r="L19" s="90"/>
    </row>
    <row r="20" ht="14.25" spans="1:12">
      <c r="A20" s="84">
        <v>18</v>
      </c>
      <c r="B20" s="85">
        <v>10443</v>
      </c>
      <c r="C20" s="85" t="s">
        <v>53</v>
      </c>
      <c r="D20" s="85" t="s">
        <v>12</v>
      </c>
      <c r="E20" s="85" t="s">
        <v>40</v>
      </c>
      <c r="F20" s="84">
        <v>2000</v>
      </c>
      <c r="G20" s="84"/>
      <c r="H20" s="84"/>
      <c r="I20" s="84"/>
      <c r="J20" s="84">
        <v>1100</v>
      </c>
      <c r="K20" s="89">
        <f t="shared" si="0"/>
        <v>3100</v>
      </c>
      <c r="L20" s="90">
        <v>900</v>
      </c>
    </row>
    <row r="21" ht="14.25" spans="1:12">
      <c r="A21" s="84">
        <v>19</v>
      </c>
      <c r="B21" s="85">
        <v>14276</v>
      </c>
      <c r="C21" s="85" t="s">
        <v>54</v>
      </c>
      <c r="D21" s="85" t="s">
        <v>12</v>
      </c>
      <c r="E21" s="85" t="s">
        <v>40</v>
      </c>
      <c r="F21" s="84">
        <v>2000</v>
      </c>
      <c r="G21" s="84"/>
      <c r="H21" s="84"/>
      <c r="I21" s="84"/>
      <c r="J21" s="84">
        <v>450</v>
      </c>
      <c r="K21" s="89">
        <f t="shared" si="0"/>
        <v>2450</v>
      </c>
      <c r="L21" s="90"/>
    </row>
    <row r="22" ht="14.25" spans="1:12">
      <c r="A22" s="84">
        <v>20</v>
      </c>
      <c r="B22" s="85">
        <v>14438</v>
      </c>
      <c r="C22" s="85" t="s">
        <v>55</v>
      </c>
      <c r="D22" s="85" t="s">
        <v>12</v>
      </c>
      <c r="E22" s="85" t="s">
        <v>40</v>
      </c>
      <c r="F22" s="84"/>
      <c r="G22" s="84"/>
      <c r="H22" s="84"/>
      <c r="I22" s="84">
        <v>60</v>
      </c>
      <c r="J22" s="84">
        <v>150</v>
      </c>
      <c r="K22" s="89">
        <f t="shared" si="0"/>
        <v>210</v>
      </c>
      <c r="L22" s="90"/>
    </row>
    <row r="23" ht="14.25" spans="1:12">
      <c r="A23" s="84">
        <v>21</v>
      </c>
      <c r="B23" s="85">
        <v>11510</v>
      </c>
      <c r="C23" s="85" t="s">
        <v>39</v>
      </c>
      <c r="D23" s="85" t="s">
        <v>12</v>
      </c>
      <c r="E23" s="85" t="s">
        <v>40</v>
      </c>
      <c r="F23" s="84">
        <v>2000</v>
      </c>
      <c r="G23" s="84"/>
      <c r="H23" s="84"/>
      <c r="I23" s="84">
        <v>180</v>
      </c>
      <c r="J23" s="84">
        <v>1100</v>
      </c>
      <c r="K23" s="89">
        <f t="shared" si="0"/>
        <v>3280</v>
      </c>
      <c r="L23" s="90">
        <v>900</v>
      </c>
    </row>
    <row r="24" ht="14.25" spans="1:12">
      <c r="A24" s="84">
        <v>22</v>
      </c>
      <c r="B24" s="85">
        <v>11324</v>
      </c>
      <c r="C24" s="85" t="s">
        <v>41</v>
      </c>
      <c r="D24" s="85" t="s">
        <v>12</v>
      </c>
      <c r="E24" s="85" t="s">
        <v>40</v>
      </c>
      <c r="F24" s="84">
        <v>2000</v>
      </c>
      <c r="G24" s="84"/>
      <c r="H24" s="84"/>
      <c r="I24" s="84">
        <v>60</v>
      </c>
      <c r="J24" s="84">
        <v>150</v>
      </c>
      <c r="K24" s="89">
        <f t="shared" si="0"/>
        <v>2210</v>
      </c>
      <c r="L24" s="90">
        <v>1200</v>
      </c>
    </row>
    <row r="25" ht="28.5" spans="1:12">
      <c r="A25" s="84">
        <v>23</v>
      </c>
      <c r="B25" s="85">
        <v>14439</v>
      </c>
      <c r="C25" s="85" t="s">
        <v>56</v>
      </c>
      <c r="D25" s="85" t="s">
        <v>12</v>
      </c>
      <c r="E25" s="85" t="s">
        <v>40</v>
      </c>
      <c r="F25" s="84"/>
      <c r="G25" s="84"/>
      <c r="H25" s="84"/>
      <c r="I25" s="84"/>
      <c r="J25" s="84">
        <v>300</v>
      </c>
      <c r="K25" s="89">
        <f t="shared" si="0"/>
        <v>300</v>
      </c>
      <c r="L25" s="90"/>
    </row>
    <row r="26" ht="14.25" spans="1:12">
      <c r="A26" s="84">
        <v>24</v>
      </c>
      <c r="B26" s="85">
        <v>12331</v>
      </c>
      <c r="C26" s="85" t="s">
        <v>57</v>
      </c>
      <c r="D26" s="85" t="s">
        <v>12</v>
      </c>
      <c r="E26" s="85" t="s">
        <v>40</v>
      </c>
      <c r="F26" s="84"/>
      <c r="G26" s="84"/>
      <c r="H26" s="84"/>
      <c r="I26" s="84"/>
      <c r="J26" s="84">
        <v>450</v>
      </c>
      <c r="K26" s="89">
        <f t="shared" si="0"/>
        <v>450</v>
      </c>
      <c r="L26" s="90"/>
    </row>
    <row r="27" ht="28.5" spans="1:12">
      <c r="A27" s="84">
        <v>25</v>
      </c>
      <c r="B27" s="85">
        <v>14277</v>
      </c>
      <c r="C27" s="85" t="s">
        <v>58</v>
      </c>
      <c r="D27" s="85" t="s">
        <v>12</v>
      </c>
      <c r="E27" s="85" t="s">
        <v>40</v>
      </c>
      <c r="F27" s="84">
        <v>2000</v>
      </c>
      <c r="G27" s="84"/>
      <c r="H27" s="84"/>
      <c r="I27" s="84"/>
      <c r="J27" s="84">
        <v>350</v>
      </c>
      <c r="K27" s="89">
        <f t="shared" si="0"/>
        <v>2350</v>
      </c>
      <c r="L27" s="90">
        <v>700</v>
      </c>
    </row>
    <row r="28" ht="14.25" spans="1:12">
      <c r="A28" s="84">
        <v>26</v>
      </c>
      <c r="B28" s="85">
        <v>14100</v>
      </c>
      <c r="C28" s="85" t="s">
        <v>59</v>
      </c>
      <c r="D28" s="85" t="s">
        <v>12</v>
      </c>
      <c r="E28" s="85" t="s">
        <v>40</v>
      </c>
      <c r="F28" s="84">
        <v>2000</v>
      </c>
      <c r="G28" s="84"/>
      <c r="H28" s="84"/>
      <c r="I28" s="84">
        <v>60</v>
      </c>
      <c r="J28" s="84">
        <v>100</v>
      </c>
      <c r="K28" s="89">
        <f t="shared" si="0"/>
        <v>2160</v>
      </c>
      <c r="L28" s="90">
        <v>700</v>
      </c>
    </row>
    <row r="29" ht="14.25" spans="1:12">
      <c r="A29" s="84">
        <v>27</v>
      </c>
      <c r="B29" s="85">
        <v>10453</v>
      </c>
      <c r="C29" s="85" t="s">
        <v>60</v>
      </c>
      <c r="D29" s="85" t="s">
        <v>12</v>
      </c>
      <c r="E29" s="85" t="s">
        <v>40</v>
      </c>
      <c r="F29" s="84">
        <v>2000</v>
      </c>
      <c r="G29" s="84"/>
      <c r="H29" s="84"/>
      <c r="I29" s="84">
        <v>120</v>
      </c>
      <c r="J29" s="84">
        <v>600</v>
      </c>
      <c r="K29" s="89">
        <f t="shared" si="0"/>
        <v>2720</v>
      </c>
      <c r="L29" s="90">
        <v>800</v>
      </c>
    </row>
    <row r="30" ht="14.25" spans="1:12">
      <c r="A30" s="84">
        <v>28</v>
      </c>
      <c r="B30" s="85">
        <v>11067</v>
      </c>
      <c r="C30" s="85" t="s">
        <v>61</v>
      </c>
      <c r="D30" s="85" t="s">
        <v>12</v>
      </c>
      <c r="E30" s="85" t="s">
        <v>40</v>
      </c>
      <c r="F30" s="84">
        <v>2000</v>
      </c>
      <c r="G30" s="84"/>
      <c r="H30" s="84"/>
      <c r="I30" s="84"/>
      <c r="J30" s="84">
        <v>750</v>
      </c>
      <c r="K30" s="89">
        <f t="shared" si="0"/>
        <v>2750</v>
      </c>
      <c r="L30" s="90">
        <v>700</v>
      </c>
    </row>
    <row r="31" ht="14.25" spans="1:12">
      <c r="A31" s="84">
        <v>29</v>
      </c>
      <c r="B31" s="85">
        <v>10904</v>
      </c>
      <c r="C31" s="85" t="s">
        <v>62</v>
      </c>
      <c r="D31" s="85" t="s">
        <v>12</v>
      </c>
      <c r="E31" s="85" t="s">
        <v>40</v>
      </c>
      <c r="F31" s="84">
        <v>2000</v>
      </c>
      <c r="G31" s="84">
        <v>1500</v>
      </c>
      <c r="H31" s="84"/>
      <c r="I31" s="84"/>
      <c r="J31" s="84">
        <v>850</v>
      </c>
      <c r="K31" s="89">
        <f t="shared" si="0"/>
        <v>4350</v>
      </c>
      <c r="L31" s="90">
        <v>1200</v>
      </c>
    </row>
    <row r="32" ht="14.25" spans="1:12">
      <c r="A32" s="84">
        <v>30</v>
      </c>
      <c r="B32" s="85">
        <v>13324</v>
      </c>
      <c r="C32" s="85" t="s">
        <v>42</v>
      </c>
      <c r="D32" s="85" t="s">
        <v>43</v>
      </c>
      <c r="E32" s="85" t="s">
        <v>40</v>
      </c>
      <c r="F32" s="84">
        <v>2000</v>
      </c>
      <c r="G32" s="84"/>
      <c r="H32" s="84"/>
      <c r="I32" s="84">
        <v>120</v>
      </c>
      <c r="J32" s="84"/>
      <c r="K32" s="89">
        <f t="shared" si="0"/>
        <v>2120</v>
      </c>
      <c r="L32" s="90"/>
    </row>
    <row r="33" ht="14.25" spans="1:12">
      <c r="A33" s="84">
        <v>31</v>
      </c>
      <c r="B33" s="85">
        <v>12843</v>
      </c>
      <c r="C33" s="85" t="s">
        <v>63</v>
      </c>
      <c r="D33" s="85" t="s">
        <v>43</v>
      </c>
      <c r="E33" s="85" t="s">
        <v>40</v>
      </c>
      <c r="F33" s="84">
        <v>2000</v>
      </c>
      <c r="G33" s="84"/>
      <c r="H33" s="84"/>
      <c r="I33" s="84"/>
      <c r="J33" s="84"/>
      <c r="K33" s="89">
        <f t="shared" si="0"/>
        <v>2000</v>
      </c>
      <c r="L33" s="90"/>
    </row>
  </sheetData>
  <mergeCells count="1">
    <mergeCell ref="A2:J2"/>
  </mergeCells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12"/>
  <sheetViews>
    <sheetView workbookViewId="0">
      <selection activeCell="G18" sqref="G18"/>
    </sheetView>
  </sheetViews>
  <sheetFormatPr defaultColWidth="9" defaultRowHeight="13.5" outlineLevelCol="6"/>
  <cols>
    <col min="1" max="1" width="7.875" customWidth="1"/>
    <col min="2" max="2" width="24.375" customWidth="1"/>
    <col min="3" max="3" width="13.625" customWidth="1"/>
    <col min="4" max="4" width="18.625" customWidth="1"/>
    <col min="5" max="5" width="19.5" customWidth="1"/>
    <col min="6" max="6" width="19.125" customWidth="1"/>
    <col min="7" max="7" width="22.5" customWidth="1"/>
  </cols>
  <sheetData>
    <row r="1" ht="21.75" customHeight="1" spans="1:7">
      <c r="A1" s="75" t="s">
        <v>0</v>
      </c>
      <c r="B1" s="76" t="s">
        <v>2</v>
      </c>
      <c r="C1" s="75" t="s">
        <v>64</v>
      </c>
      <c r="D1" s="75" t="s">
        <v>65</v>
      </c>
      <c r="E1" s="77" t="s">
        <v>66</v>
      </c>
      <c r="F1" s="75" t="s">
        <v>65</v>
      </c>
      <c r="G1" s="78" t="s">
        <v>67</v>
      </c>
    </row>
    <row r="2" ht="15" spans="1:7">
      <c r="A2" s="75">
        <v>1</v>
      </c>
      <c r="B2" s="76" t="s">
        <v>25</v>
      </c>
      <c r="C2" s="75">
        <v>1035</v>
      </c>
      <c r="D2" s="75">
        <f>C2</f>
        <v>1035</v>
      </c>
      <c r="E2" s="75">
        <v>3</v>
      </c>
      <c r="F2" s="75">
        <f>E2*5</f>
        <v>15</v>
      </c>
      <c r="G2" s="78">
        <f>SUM(D2,F2)</f>
        <v>1050</v>
      </c>
    </row>
    <row r="3" ht="15" spans="1:7">
      <c r="A3" s="75">
        <v>2</v>
      </c>
      <c r="B3" s="76" t="s">
        <v>68</v>
      </c>
      <c r="C3" s="75">
        <v>240</v>
      </c>
      <c r="D3" s="75">
        <f t="shared" ref="D3:D10" si="0">C3</f>
        <v>240</v>
      </c>
      <c r="E3" s="75">
        <v>100</v>
      </c>
      <c r="F3" s="75">
        <f>E3*3</f>
        <v>300</v>
      </c>
      <c r="G3" s="78">
        <f t="shared" ref="G3:G12" si="1">SUM(D3,F3)</f>
        <v>540</v>
      </c>
    </row>
    <row r="4" ht="15" spans="1:7">
      <c r="A4" s="75">
        <v>3</v>
      </c>
      <c r="B4" s="76" t="s">
        <v>53</v>
      </c>
      <c r="C4" s="75">
        <v>828</v>
      </c>
      <c r="D4" s="75">
        <f t="shared" si="0"/>
        <v>828</v>
      </c>
      <c r="E4" s="75">
        <v>3</v>
      </c>
      <c r="F4" s="75">
        <f t="shared" ref="F4:F11" si="2">E4*5</f>
        <v>15</v>
      </c>
      <c r="G4" s="78">
        <f t="shared" si="1"/>
        <v>843</v>
      </c>
    </row>
    <row r="5" ht="15" spans="1:7">
      <c r="A5" s="75">
        <v>4</v>
      </c>
      <c r="B5" s="76" t="s">
        <v>14</v>
      </c>
      <c r="C5" s="75">
        <v>30</v>
      </c>
      <c r="D5" s="75">
        <f t="shared" si="0"/>
        <v>30</v>
      </c>
      <c r="E5" s="75">
        <v>1</v>
      </c>
      <c r="F5" s="75">
        <f t="shared" si="2"/>
        <v>5</v>
      </c>
      <c r="G5" s="78">
        <f t="shared" si="1"/>
        <v>35</v>
      </c>
    </row>
    <row r="6" ht="15" spans="1:7">
      <c r="A6" s="75">
        <v>5</v>
      </c>
      <c r="B6" s="76" t="s">
        <v>19</v>
      </c>
      <c r="C6" s="75">
        <v>664</v>
      </c>
      <c r="D6" s="75">
        <f t="shared" si="0"/>
        <v>664</v>
      </c>
      <c r="E6" s="75">
        <v>8</v>
      </c>
      <c r="F6" s="75">
        <f t="shared" si="2"/>
        <v>40</v>
      </c>
      <c r="G6" s="78">
        <f t="shared" si="1"/>
        <v>704</v>
      </c>
    </row>
    <row r="7" ht="15" spans="1:7">
      <c r="A7" s="75">
        <v>6</v>
      </c>
      <c r="B7" s="76" t="s">
        <v>69</v>
      </c>
      <c r="C7" s="75">
        <v>256</v>
      </c>
      <c r="D7" s="75">
        <f t="shared" si="0"/>
        <v>256</v>
      </c>
      <c r="E7" s="75">
        <v>96</v>
      </c>
      <c r="F7" s="75">
        <f>E7*3</f>
        <v>288</v>
      </c>
      <c r="G7" s="78">
        <f t="shared" si="1"/>
        <v>544</v>
      </c>
    </row>
    <row r="8" ht="15" spans="1:7">
      <c r="A8" s="75">
        <v>7</v>
      </c>
      <c r="B8" s="76" t="s">
        <v>24</v>
      </c>
      <c r="C8" s="75">
        <v>522</v>
      </c>
      <c r="D8" s="75">
        <f t="shared" si="0"/>
        <v>522</v>
      </c>
      <c r="E8" s="75"/>
      <c r="F8" s="75">
        <f t="shared" si="2"/>
        <v>0</v>
      </c>
      <c r="G8" s="78">
        <f t="shared" si="1"/>
        <v>522</v>
      </c>
    </row>
    <row r="9" ht="15" spans="1:7">
      <c r="A9" s="75">
        <v>8</v>
      </c>
      <c r="B9" s="76" t="s">
        <v>70</v>
      </c>
      <c r="C9" s="75">
        <v>334</v>
      </c>
      <c r="D9" s="75">
        <f t="shared" si="0"/>
        <v>334</v>
      </c>
      <c r="E9" s="75">
        <v>100</v>
      </c>
      <c r="F9" s="75">
        <f>E9*3</f>
        <v>300</v>
      </c>
      <c r="G9" s="78">
        <f t="shared" si="1"/>
        <v>634</v>
      </c>
    </row>
    <row r="10" ht="15" spans="1:7">
      <c r="A10" s="75">
        <v>9</v>
      </c>
      <c r="B10" s="76" t="s">
        <v>37</v>
      </c>
      <c r="C10" s="75">
        <v>711</v>
      </c>
      <c r="D10" s="75">
        <f t="shared" si="0"/>
        <v>711</v>
      </c>
      <c r="E10" s="75"/>
      <c r="F10" s="75">
        <f t="shared" si="2"/>
        <v>0</v>
      </c>
      <c r="G10" s="78">
        <f t="shared" si="1"/>
        <v>711</v>
      </c>
    </row>
    <row r="11" ht="15" spans="1:7">
      <c r="A11" s="75">
        <v>10</v>
      </c>
      <c r="B11" s="76" t="s">
        <v>71</v>
      </c>
      <c r="C11" s="75"/>
      <c r="D11" s="75"/>
      <c r="E11" s="75">
        <v>22</v>
      </c>
      <c r="F11" s="75">
        <f t="shared" si="2"/>
        <v>110</v>
      </c>
      <c r="G11" s="78">
        <f t="shared" si="1"/>
        <v>110</v>
      </c>
    </row>
    <row r="12" ht="15" spans="1:7">
      <c r="A12" s="75"/>
      <c r="B12" s="79" t="s">
        <v>10</v>
      </c>
      <c r="C12" s="75">
        <f>SUM(C2:C11)</f>
        <v>4620</v>
      </c>
      <c r="D12" s="75">
        <f t="shared" ref="D12:F12" si="3">SUM(D2:D11)</f>
        <v>4620</v>
      </c>
      <c r="E12" s="75">
        <f t="shared" si="3"/>
        <v>333</v>
      </c>
      <c r="F12" s="75">
        <f t="shared" si="3"/>
        <v>1073</v>
      </c>
      <c r="G12" s="78">
        <f t="shared" si="1"/>
        <v>5693</v>
      </c>
    </row>
  </sheetData>
  <pageMargins left="0.699305555555556" right="0.699305555555556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D5"/>
  <sheetViews>
    <sheetView workbookViewId="0">
      <selection activeCell="J8" sqref="J8"/>
    </sheetView>
  </sheetViews>
  <sheetFormatPr defaultColWidth="9" defaultRowHeight="13.5" outlineLevelRow="4" outlineLevelCol="3"/>
  <cols>
    <col min="2" max="2" width="19.625" customWidth="1"/>
    <col min="3" max="3" width="13.25" customWidth="1"/>
    <col min="4" max="4" width="13.375" customWidth="1"/>
  </cols>
  <sheetData>
    <row r="1" ht="24" spans="1:4">
      <c r="A1" s="69" t="s">
        <v>72</v>
      </c>
      <c r="B1" s="70"/>
      <c r="C1" s="70"/>
      <c r="D1" s="71"/>
    </row>
    <row r="2" ht="37.5" spans="1:4">
      <c r="A2" s="5" t="s">
        <v>0</v>
      </c>
      <c r="B2" s="5" t="s">
        <v>73</v>
      </c>
      <c r="C2" s="5" t="s">
        <v>74</v>
      </c>
      <c r="D2" s="5" t="s">
        <v>75</v>
      </c>
    </row>
    <row r="3" ht="14.25" spans="1:4">
      <c r="A3" s="72" t="s">
        <v>10</v>
      </c>
      <c r="B3" s="72"/>
      <c r="C3" s="73">
        <f>SUM(C4:C26)</f>
        <v>124500</v>
      </c>
      <c r="D3" s="73">
        <f>SUM(D4:D26)</f>
        <v>69200</v>
      </c>
    </row>
    <row r="4" ht="28.5" spans="1:4">
      <c r="A4" s="73">
        <v>1</v>
      </c>
      <c r="B4" s="72" t="s">
        <v>76</v>
      </c>
      <c r="C4" s="73">
        <v>24500</v>
      </c>
      <c r="D4" s="74">
        <v>10000</v>
      </c>
    </row>
    <row r="5" ht="28.5" spans="1:4">
      <c r="A5" s="73">
        <v>2</v>
      </c>
      <c r="B5" s="72" t="s">
        <v>77</v>
      </c>
      <c r="C5" s="73">
        <v>100000</v>
      </c>
      <c r="D5" s="74">
        <v>59200</v>
      </c>
    </row>
  </sheetData>
  <mergeCells count="2">
    <mergeCell ref="A1:D1"/>
    <mergeCell ref="A3:B3"/>
  </mergeCells>
  <pageMargins left="0.699305555555556" right="0.699305555555556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41"/>
  <sheetViews>
    <sheetView topLeftCell="C23" workbookViewId="0">
      <selection activeCell="C16" sqref="C16:I16"/>
    </sheetView>
  </sheetViews>
  <sheetFormatPr defaultColWidth="9" defaultRowHeight="13.5"/>
  <cols>
    <col min="1" max="1" width="5.875" customWidth="1"/>
    <col min="2" max="2" width="38.75" style="59" customWidth="1"/>
    <col min="3" max="3" width="19.375" style="60" customWidth="1"/>
    <col min="4" max="4" width="14" customWidth="1"/>
    <col min="5" max="5" width="9.875" customWidth="1"/>
    <col min="6" max="6" width="9.5" customWidth="1"/>
    <col min="7" max="7" width="12.75" customWidth="1"/>
    <col min="257" max="257" width="5.875" customWidth="1"/>
    <col min="258" max="258" width="38.75" customWidth="1"/>
    <col min="259" max="259" width="19.375" customWidth="1"/>
    <col min="260" max="260" width="14" customWidth="1"/>
    <col min="261" max="261" width="9.875" customWidth="1"/>
    <col min="262" max="262" width="9.5" customWidth="1"/>
    <col min="263" max="263" width="12.75" customWidth="1"/>
    <col min="513" max="513" width="5.875" customWidth="1"/>
    <col min="514" max="514" width="38.75" customWidth="1"/>
    <col min="515" max="515" width="19.375" customWidth="1"/>
    <col min="516" max="516" width="14" customWidth="1"/>
    <col min="517" max="517" width="9.875" customWidth="1"/>
    <col min="518" max="518" width="9.5" customWidth="1"/>
    <col min="519" max="519" width="12.75" customWidth="1"/>
    <col min="769" max="769" width="5.875" customWidth="1"/>
    <col min="770" max="770" width="38.75" customWidth="1"/>
    <col min="771" max="771" width="19.375" customWidth="1"/>
    <col min="772" max="772" width="14" customWidth="1"/>
    <col min="773" max="773" width="9.875" customWidth="1"/>
    <col min="774" max="774" width="9.5" customWidth="1"/>
    <col min="775" max="775" width="12.75" customWidth="1"/>
    <col min="1025" max="1025" width="5.875" customWidth="1"/>
    <col min="1026" max="1026" width="38.75" customWidth="1"/>
    <col min="1027" max="1027" width="19.375" customWidth="1"/>
    <col min="1028" max="1028" width="14" customWidth="1"/>
    <col min="1029" max="1029" width="9.875" customWidth="1"/>
    <col min="1030" max="1030" width="9.5" customWidth="1"/>
    <col min="1031" max="1031" width="12.75" customWidth="1"/>
    <col min="1281" max="1281" width="5.875" customWidth="1"/>
    <col min="1282" max="1282" width="38.75" customWidth="1"/>
    <col min="1283" max="1283" width="19.375" customWidth="1"/>
    <col min="1284" max="1284" width="14" customWidth="1"/>
    <col min="1285" max="1285" width="9.875" customWidth="1"/>
    <col min="1286" max="1286" width="9.5" customWidth="1"/>
    <col min="1287" max="1287" width="12.75" customWidth="1"/>
    <col min="1537" max="1537" width="5.875" customWidth="1"/>
    <col min="1538" max="1538" width="38.75" customWidth="1"/>
    <col min="1539" max="1539" width="19.375" customWidth="1"/>
    <col min="1540" max="1540" width="14" customWidth="1"/>
    <col min="1541" max="1541" width="9.875" customWidth="1"/>
    <col min="1542" max="1542" width="9.5" customWidth="1"/>
    <col min="1543" max="1543" width="12.75" customWidth="1"/>
    <col min="1793" max="1793" width="5.875" customWidth="1"/>
    <col min="1794" max="1794" width="38.75" customWidth="1"/>
    <col min="1795" max="1795" width="19.375" customWidth="1"/>
    <col min="1796" max="1796" width="14" customWidth="1"/>
    <col min="1797" max="1797" width="9.875" customWidth="1"/>
    <col min="1798" max="1798" width="9.5" customWidth="1"/>
    <col min="1799" max="1799" width="12.75" customWidth="1"/>
    <col min="2049" max="2049" width="5.875" customWidth="1"/>
    <col min="2050" max="2050" width="38.75" customWidth="1"/>
    <col min="2051" max="2051" width="19.375" customWidth="1"/>
    <col min="2052" max="2052" width="14" customWidth="1"/>
    <col min="2053" max="2053" width="9.875" customWidth="1"/>
    <col min="2054" max="2054" width="9.5" customWidth="1"/>
    <col min="2055" max="2055" width="12.75" customWidth="1"/>
    <col min="2305" max="2305" width="5.875" customWidth="1"/>
    <col min="2306" max="2306" width="38.75" customWidth="1"/>
    <col min="2307" max="2307" width="19.375" customWidth="1"/>
    <col min="2308" max="2308" width="14" customWidth="1"/>
    <col min="2309" max="2309" width="9.875" customWidth="1"/>
    <col min="2310" max="2310" width="9.5" customWidth="1"/>
    <col min="2311" max="2311" width="12.75" customWidth="1"/>
    <col min="2561" max="2561" width="5.875" customWidth="1"/>
    <col min="2562" max="2562" width="38.75" customWidth="1"/>
    <col min="2563" max="2563" width="19.375" customWidth="1"/>
    <col min="2564" max="2564" width="14" customWidth="1"/>
    <col min="2565" max="2565" width="9.875" customWidth="1"/>
    <col min="2566" max="2566" width="9.5" customWidth="1"/>
    <col min="2567" max="2567" width="12.75" customWidth="1"/>
    <col min="2817" max="2817" width="5.875" customWidth="1"/>
    <col min="2818" max="2818" width="38.75" customWidth="1"/>
    <col min="2819" max="2819" width="19.375" customWidth="1"/>
    <col min="2820" max="2820" width="14" customWidth="1"/>
    <col min="2821" max="2821" width="9.875" customWidth="1"/>
    <col min="2822" max="2822" width="9.5" customWidth="1"/>
    <col min="2823" max="2823" width="12.75" customWidth="1"/>
    <col min="3073" max="3073" width="5.875" customWidth="1"/>
    <col min="3074" max="3074" width="38.75" customWidth="1"/>
    <col min="3075" max="3075" width="19.375" customWidth="1"/>
    <col min="3076" max="3076" width="14" customWidth="1"/>
    <col min="3077" max="3077" width="9.875" customWidth="1"/>
    <col min="3078" max="3078" width="9.5" customWidth="1"/>
    <col min="3079" max="3079" width="12.75" customWidth="1"/>
    <col min="3329" max="3329" width="5.875" customWidth="1"/>
    <col min="3330" max="3330" width="38.75" customWidth="1"/>
    <col min="3331" max="3331" width="19.375" customWidth="1"/>
    <col min="3332" max="3332" width="14" customWidth="1"/>
    <col min="3333" max="3333" width="9.875" customWidth="1"/>
    <col min="3334" max="3334" width="9.5" customWidth="1"/>
    <col min="3335" max="3335" width="12.75" customWidth="1"/>
    <col min="3585" max="3585" width="5.875" customWidth="1"/>
    <col min="3586" max="3586" width="38.75" customWidth="1"/>
    <col min="3587" max="3587" width="19.375" customWidth="1"/>
    <col min="3588" max="3588" width="14" customWidth="1"/>
    <col min="3589" max="3589" width="9.875" customWidth="1"/>
    <col min="3590" max="3590" width="9.5" customWidth="1"/>
    <col min="3591" max="3591" width="12.75" customWidth="1"/>
    <col min="3841" max="3841" width="5.875" customWidth="1"/>
    <col min="3842" max="3842" width="38.75" customWidth="1"/>
    <col min="3843" max="3843" width="19.375" customWidth="1"/>
    <col min="3844" max="3844" width="14" customWidth="1"/>
    <col min="3845" max="3845" width="9.875" customWidth="1"/>
    <col min="3846" max="3846" width="9.5" customWidth="1"/>
    <col min="3847" max="3847" width="12.75" customWidth="1"/>
    <col min="4097" max="4097" width="5.875" customWidth="1"/>
    <col min="4098" max="4098" width="38.75" customWidth="1"/>
    <col min="4099" max="4099" width="19.375" customWidth="1"/>
    <col min="4100" max="4100" width="14" customWidth="1"/>
    <col min="4101" max="4101" width="9.875" customWidth="1"/>
    <col min="4102" max="4102" width="9.5" customWidth="1"/>
    <col min="4103" max="4103" width="12.75" customWidth="1"/>
    <col min="4353" max="4353" width="5.875" customWidth="1"/>
    <col min="4354" max="4354" width="38.75" customWidth="1"/>
    <col min="4355" max="4355" width="19.375" customWidth="1"/>
    <col min="4356" max="4356" width="14" customWidth="1"/>
    <col min="4357" max="4357" width="9.875" customWidth="1"/>
    <col min="4358" max="4358" width="9.5" customWidth="1"/>
    <col min="4359" max="4359" width="12.75" customWidth="1"/>
    <col min="4609" max="4609" width="5.875" customWidth="1"/>
    <col min="4610" max="4610" width="38.75" customWidth="1"/>
    <col min="4611" max="4611" width="19.375" customWidth="1"/>
    <col min="4612" max="4612" width="14" customWidth="1"/>
    <col min="4613" max="4613" width="9.875" customWidth="1"/>
    <col min="4614" max="4614" width="9.5" customWidth="1"/>
    <col min="4615" max="4615" width="12.75" customWidth="1"/>
    <col min="4865" max="4865" width="5.875" customWidth="1"/>
    <col min="4866" max="4866" width="38.75" customWidth="1"/>
    <col min="4867" max="4867" width="19.375" customWidth="1"/>
    <col min="4868" max="4868" width="14" customWidth="1"/>
    <col min="4869" max="4869" width="9.875" customWidth="1"/>
    <col min="4870" max="4870" width="9.5" customWidth="1"/>
    <col min="4871" max="4871" width="12.75" customWidth="1"/>
    <col min="5121" max="5121" width="5.875" customWidth="1"/>
    <col min="5122" max="5122" width="38.75" customWidth="1"/>
    <col min="5123" max="5123" width="19.375" customWidth="1"/>
    <col min="5124" max="5124" width="14" customWidth="1"/>
    <col min="5125" max="5125" width="9.875" customWidth="1"/>
    <col min="5126" max="5126" width="9.5" customWidth="1"/>
    <col min="5127" max="5127" width="12.75" customWidth="1"/>
    <col min="5377" max="5377" width="5.875" customWidth="1"/>
    <col min="5378" max="5378" width="38.75" customWidth="1"/>
    <col min="5379" max="5379" width="19.375" customWidth="1"/>
    <col min="5380" max="5380" width="14" customWidth="1"/>
    <col min="5381" max="5381" width="9.875" customWidth="1"/>
    <col min="5382" max="5382" width="9.5" customWidth="1"/>
    <col min="5383" max="5383" width="12.75" customWidth="1"/>
    <col min="5633" max="5633" width="5.875" customWidth="1"/>
    <col min="5634" max="5634" width="38.75" customWidth="1"/>
    <col min="5635" max="5635" width="19.375" customWidth="1"/>
    <col min="5636" max="5636" width="14" customWidth="1"/>
    <col min="5637" max="5637" width="9.875" customWidth="1"/>
    <col min="5638" max="5638" width="9.5" customWidth="1"/>
    <col min="5639" max="5639" width="12.75" customWidth="1"/>
    <col min="5889" max="5889" width="5.875" customWidth="1"/>
    <col min="5890" max="5890" width="38.75" customWidth="1"/>
    <col min="5891" max="5891" width="19.375" customWidth="1"/>
    <col min="5892" max="5892" width="14" customWidth="1"/>
    <col min="5893" max="5893" width="9.875" customWidth="1"/>
    <col min="5894" max="5894" width="9.5" customWidth="1"/>
    <col min="5895" max="5895" width="12.75" customWidth="1"/>
    <col min="6145" max="6145" width="5.875" customWidth="1"/>
    <col min="6146" max="6146" width="38.75" customWidth="1"/>
    <col min="6147" max="6147" width="19.375" customWidth="1"/>
    <col min="6148" max="6148" width="14" customWidth="1"/>
    <col min="6149" max="6149" width="9.875" customWidth="1"/>
    <col min="6150" max="6150" width="9.5" customWidth="1"/>
    <col min="6151" max="6151" width="12.75" customWidth="1"/>
    <col min="6401" max="6401" width="5.875" customWidth="1"/>
    <col min="6402" max="6402" width="38.75" customWidth="1"/>
    <col min="6403" max="6403" width="19.375" customWidth="1"/>
    <col min="6404" max="6404" width="14" customWidth="1"/>
    <col min="6405" max="6405" width="9.875" customWidth="1"/>
    <col min="6406" max="6406" width="9.5" customWidth="1"/>
    <col min="6407" max="6407" width="12.75" customWidth="1"/>
    <col min="6657" max="6657" width="5.875" customWidth="1"/>
    <col min="6658" max="6658" width="38.75" customWidth="1"/>
    <col min="6659" max="6659" width="19.375" customWidth="1"/>
    <col min="6660" max="6660" width="14" customWidth="1"/>
    <col min="6661" max="6661" width="9.875" customWidth="1"/>
    <col min="6662" max="6662" width="9.5" customWidth="1"/>
    <col min="6663" max="6663" width="12.75" customWidth="1"/>
    <col min="6913" max="6913" width="5.875" customWidth="1"/>
    <col min="6914" max="6914" width="38.75" customWidth="1"/>
    <col min="6915" max="6915" width="19.375" customWidth="1"/>
    <col min="6916" max="6916" width="14" customWidth="1"/>
    <col min="6917" max="6917" width="9.875" customWidth="1"/>
    <col min="6918" max="6918" width="9.5" customWidth="1"/>
    <col min="6919" max="6919" width="12.75" customWidth="1"/>
    <col min="7169" max="7169" width="5.875" customWidth="1"/>
    <col min="7170" max="7170" width="38.75" customWidth="1"/>
    <col min="7171" max="7171" width="19.375" customWidth="1"/>
    <col min="7172" max="7172" width="14" customWidth="1"/>
    <col min="7173" max="7173" width="9.875" customWidth="1"/>
    <col min="7174" max="7174" width="9.5" customWidth="1"/>
    <col min="7175" max="7175" width="12.75" customWidth="1"/>
    <col min="7425" max="7425" width="5.875" customWidth="1"/>
    <col min="7426" max="7426" width="38.75" customWidth="1"/>
    <col min="7427" max="7427" width="19.375" customWidth="1"/>
    <col min="7428" max="7428" width="14" customWidth="1"/>
    <col min="7429" max="7429" width="9.875" customWidth="1"/>
    <col min="7430" max="7430" width="9.5" customWidth="1"/>
    <col min="7431" max="7431" width="12.75" customWidth="1"/>
    <col min="7681" max="7681" width="5.875" customWidth="1"/>
    <col min="7682" max="7682" width="38.75" customWidth="1"/>
    <col min="7683" max="7683" width="19.375" customWidth="1"/>
    <col min="7684" max="7684" width="14" customWidth="1"/>
    <col min="7685" max="7685" width="9.875" customWidth="1"/>
    <col min="7686" max="7686" width="9.5" customWidth="1"/>
    <col min="7687" max="7687" width="12.75" customWidth="1"/>
    <col min="7937" max="7937" width="5.875" customWidth="1"/>
    <col min="7938" max="7938" width="38.75" customWidth="1"/>
    <col min="7939" max="7939" width="19.375" customWidth="1"/>
    <col min="7940" max="7940" width="14" customWidth="1"/>
    <col min="7941" max="7941" width="9.875" customWidth="1"/>
    <col min="7942" max="7942" width="9.5" customWidth="1"/>
    <col min="7943" max="7943" width="12.75" customWidth="1"/>
    <col min="8193" max="8193" width="5.875" customWidth="1"/>
    <col min="8194" max="8194" width="38.75" customWidth="1"/>
    <col min="8195" max="8195" width="19.375" customWidth="1"/>
    <col min="8196" max="8196" width="14" customWidth="1"/>
    <col min="8197" max="8197" width="9.875" customWidth="1"/>
    <col min="8198" max="8198" width="9.5" customWidth="1"/>
    <col min="8199" max="8199" width="12.75" customWidth="1"/>
    <col min="8449" max="8449" width="5.875" customWidth="1"/>
    <col min="8450" max="8450" width="38.75" customWidth="1"/>
    <col min="8451" max="8451" width="19.375" customWidth="1"/>
    <col min="8452" max="8452" width="14" customWidth="1"/>
    <col min="8453" max="8453" width="9.875" customWidth="1"/>
    <col min="8454" max="8454" width="9.5" customWidth="1"/>
    <col min="8455" max="8455" width="12.75" customWidth="1"/>
    <col min="8705" max="8705" width="5.875" customWidth="1"/>
    <col min="8706" max="8706" width="38.75" customWidth="1"/>
    <col min="8707" max="8707" width="19.375" customWidth="1"/>
    <col min="8708" max="8708" width="14" customWidth="1"/>
    <col min="8709" max="8709" width="9.875" customWidth="1"/>
    <col min="8710" max="8710" width="9.5" customWidth="1"/>
    <col min="8711" max="8711" width="12.75" customWidth="1"/>
    <col min="8961" max="8961" width="5.875" customWidth="1"/>
    <col min="8962" max="8962" width="38.75" customWidth="1"/>
    <col min="8963" max="8963" width="19.375" customWidth="1"/>
    <col min="8964" max="8964" width="14" customWidth="1"/>
    <col min="8965" max="8965" width="9.875" customWidth="1"/>
    <col min="8966" max="8966" width="9.5" customWidth="1"/>
    <col min="8967" max="8967" width="12.75" customWidth="1"/>
    <col min="9217" max="9217" width="5.875" customWidth="1"/>
    <col min="9218" max="9218" width="38.75" customWidth="1"/>
    <col min="9219" max="9219" width="19.375" customWidth="1"/>
    <col min="9220" max="9220" width="14" customWidth="1"/>
    <col min="9221" max="9221" width="9.875" customWidth="1"/>
    <col min="9222" max="9222" width="9.5" customWidth="1"/>
    <col min="9223" max="9223" width="12.75" customWidth="1"/>
    <col min="9473" max="9473" width="5.875" customWidth="1"/>
    <col min="9474" max="9474" width="38.75" customWidth="1"/>
    <col min="9475" max="9475" width="19.375" customWidth="1"/>
    <col min="9476" max="9476" width="14" customWidth="1"/>
    <col min="9477" max="9477" width="9.875" customWidth="1"/>
    <col min="9478" max="9478" width="9.5" customWidth="1"/>
    <col min="9479" max="9479" width="12.75" customWidth="1"/>
    <col min="9729" max="9729" width="5.875" customWidth="1"/>
    <col min="9730" max="9730" width="38.75" customWidth="1"/>
    <col min="9731" max="9731" width="19.375" customWidth="1"/>
    <col min="9732" max="9732" width="14" customWidth="1"/>
    <col min="9733" max="9733" width="9.875" customWidth="1"/>
    <col min="9734" max="9734" width="9.5" customWidth="1"/>
    <col min="9735" max="9735" width="12.75" customWidth="1"/>
    <col min="9985" max="9985" width="5.875" customWidth="1"/>
    <col min="9986" max="9986" width="38.75" customWidth="1"/>
    <col min="9987" max="9987" width="19.375" customWidth="1"/>
    <col min="9988" max="9988" width="14" customWidth="1"/>
    <col min="9989" max="9989" width="9.875" customWidth="1"/>
    <col min="9990" max="9990" width="9.5" customWidth="1"/>
    <col min="9991" max="9991" width="12.75" customWidth="1"/>
    <col min="10241" max="10241" width="5.875" customWidth="1"/>
    <col min="10242" max="10242" width="38.75" customWidth="1"/>
    <col min="10243" max="10243" width="19.375" customWidth="1"/>
    <col min="10244" max="10244" width="14" customWidth="1"/>
    <col min="10245" max="10245" width="9.875" customWidth="1"/>
    <col min="10246" max="10246" width="9.5" customWidth="1"/>
    <col min="10247" max="10247" width="12.75" customWidth="1"/>
    <col min="10497" max="10497" width="5.875" customWidth="1"/>
    <col min="10498" max="10498" width="38.75" customWidth="1"/>
    <col min="10499" max="10499" width="19.375" customWidth="1"/>
    <col min="10500" max="10500" width="14" customWidth="1"/>
    <col min="10501" max="10501" width="9.875" customWidth="1"/>
    <col min="10502" max="10502" width="9.5" customWidth="1"/>
    <col min="10503" max="10503" width="12.75" customWidth="1"/>
    <col min="10753" max="10753" width="5.875" customWidth="1"/>
    <col min="10754" max="10754" width="38.75" customWidth="1"/>
    <col min="10755" max="10755" width="19.375" customWidth="1"/>
    <col min="10756" max="10756" width="14" customWidth="1"/>
    <col min="10757" max="10757" width="9.875" customWidth="1"/>
    <col min="10758" max="10758" width="9.5" customWidth="1"/>
    <col min="10759" max="10759" width="12.75" customWidth="1"/>
    <col min="11009" max="11009" width="5.875" customWidth="1"/>
    <col min="11010" max="11010" width="38.75" customWidth="1"/>
    <col min="11011" max="11011" width="19.375" customWidth="1"/>
    <col min="11012" max="11012" width="14" customWidth="1"/>
    <col min="11013" max="11013" width="9.875" customWidth="1"/>
    <col min="11014" max="11014" width="9.5" customWidth="1"/>
    <col min="11015" max="11015" width="12.75" customWidth="1"/>
    <col min="11265" max="11265" width="5.875" customWidth="1"/>
    <col min="11266" max="11266" width="38.75" customWidth="1"/>
    <col min="11267" max="11267" width="19.375" customWidth="1"/>
    <col min="11268" max="11268" width="14" customWidth="1"/>
    <col min="11269" max="11269" width="9.875" customWidth="1"/>
    <col min="11270" max="11270" width="9.5" customWidth="1"/>
    <col min="11271" max="11271" width="12.75" customWidth="1"/>
    <col min="11521" max="11521" width="5.875" customWidth="1"/>
    <col min="11522" max="11522" width="38.75" customWidth="1"/>
    <col min="11523" max="11523" width="19.375" customWidth="1"/>
    <col min="11524" max="11524" width="14" customWidth="1"/>
    <col min="11525" max="11525" width="9.875" customWidth="1"/>
    <col min="11526" max="11526" width="9.5" customWidth="1"/>
    <col min="11527" max="11527" width="12.75" customWidth="1"/>
    <col min="11777" max="11777" width="5.875" customWidth="1"/>
    <col min="11778" max="11778" width="38.75" customWidth="1"/>
    <col min="11779" max="11779" width="19.375" customWidth="1"/>
    <col min="11780" max="11780" width="14" customWidth="1"/>
    <col min="11781" max="11781" width="9.875" customWidth="1"/>
    <col min="11782" max="11782" width="9.5" customWidth="1"/>
    <col min="11783" max="11783" width="12.75" customWidth="1"/>
    <col min="12033" max="12033" width="5.875" customWidth="1"/>
    <col min="12034" max="12034" width="38.75" customWidth="1"/>
    <col min="12035" max="12035" width="19.375" customWidth="1"/>
    <col min="12036" max="12036" width="14" customWidth="1"/>
    <col min="12037" max="12037" width="9.875" customWidth="1"/>
    <col min="12038" max="12038" width="9.5" customWidth="1"/>
    <col min="12039" max="12039" width="12.75" customWidth="1"/>
    <col min="12289" max="12289" width="5.875" customWidth="1"/>
    <col min="12290" max="12290" width="38.75" customWidth="1"/>
    <col min="12291" max="12291" width="19.375" customWidth="1"/>
    <col min="12292" max="12292" width="14" customWidth="1"/>
    <col min="12293" max="12293" width="9.875" customWidth="1"/>
    <col min="12294" max="12294" width="9.5" customWidth="1"/>
    <col min="12295" max="12295" width="12.75" customWidth="1"/>
    <col min="12545" max="12545" width="5.875" customWidth="1"/>
    <col min="12546" max="12546" width="38.75" customWidth="1"/>
    <col min="12547" max="12547" width="19.375" customWidth="1"/>
    <col min="12548" max="12548" width="14" customWidth="1"/>
    <col min="12549" max="12549" width="9.875" customWidth="1"/>
    <col min="12550" max="12550" width="9.5" customWidth="1"/>
    <col min="12551" max="12551" width="12.75" customWidth="1"/>
    <col min="12801" max="12801" width="5.875" customWidth="1"/>
    <col min="12802" max="12802" width="38.75" customWidth="1"/>
    <col min="12803" max="12803" width="19.375" customWidth="1"/>
    <col min="12804" max="12804" width="14" customWidth="1"/>
    <col min="12805" max="12805" width="9.875" customWidth="1"/>
    <col min="12806" max="12806" width="9.5" customWidth="1"/>
    <col min="12807" max="12807" width="12.75" customWidth="1"/>
    <col min="13057" max="13057" width="5.875" customWidth="1"/>
    <col min="13058" max="13058" width="38.75" customWidth="1"/>
    <col min="13059" max="13059" width="19.375" customWidth="1"/>
    <col min="13060" max="13060" width="14" customWidth="1"/>
    <col min="13061" max="13061" width="9.875" customWidth="1"/>
    <col min="13062" max="13062" width="9.5" customWidth="1"/>
    <col min="13063" max="13063" width="12.75" customWidth="1"/>
    <col min="13313" max="13313" width="5.875" customWidth="1"/>
    <col min="13314" max="13314" width="38.75" customWidth="1"/>
    <col min="13315" max="13315" width="19.375" customWidth="1"/>
    <col min="13316" max="13316" width="14" customWidth="1"/>
    <col min="13317" max="13317" width="9.875" customWidth="1"/>
    <col min="13318" max="13318" width="9.5" customWidth="1"/>
    <col min="13319" max="13319" width="12.75" customWidth="1"/>
    <col min="13569" max="13569" width="5.875" customWidth="1"/>
    <col min="13570" max="13570" width="38.75" customWidth="1"/>
    <col min="13571" max="13571" width="19.375" customWidth="1"/>
    <col min="13572" max="13572" width="14" customWidth="1"/>
    <col min="13573" max="13573" width="9.875" customWidth="1"/>
    <col min="13574" max="13574" width="9.5" customWidth="1"/>
    <col min="13575" max="13575" width="12.75" customWidth="1"/>
    <col min="13825" max="13825" width="5.875" customWidth="1"/>
    <col min="13826" max="13826" width="38.75" customWidth="1"/>
    <col min="13827" max="13827" width="19.375" customWidth="1"/>
    <col min="13828" max="13828" width="14" customWidth="1"/>
    <col min="13829" max="13829" width="9.875" customWidth="1"/>
    <col min="13830" max="13830" width="9.5" customWidth="1"/>
    <col min="13831" max="13831" width="12.75" customWidth="1"/>
    <col min="14081" max="14081" width="5.875" customWidth="1"/>
    <col min="14082" max="14082" width="38.75" customWidth="1"/>
    <col min="14083" max="14083" width="19.375" customWidth="1"/>
    <col min="14084" max="14084" width="14" customWidth="1"/>
    <col min="14085" max="14085" width="9.875" customWidth="1"/>
    <col min="14086" max="14086" width="9.5" customWidth="1"/>
    <col min="14087" max="14087" width="12.75" customWidth="1"/>
    <col min="14337" max="14337" width="5.875" customWidth="1"/>
    <col min="14338" max="14338" width="38.75" customWidth="1"/>
    <col min="14339" max="14339" width="19.375" customWidth="1"/>
    <col min="14340" max="14340" width="14" customWidth="1"/>
    <col min="14341" max="14341" width="9.875" customWidth="1"/>
    <col min="14342" max="14342" width="9.5" customWidth="1"/>
    <col min="14343" max="14343" width="12.75" customWidth="1"/>
    <col min="14593" max="14593" width="5.875" customWidth="1"/>
    <col min="14594" max="14594" width="38.75" customWidth="1"/>
    <col min="14595" max="14595" width="19.375" customWidth="1"/>
    <col min="14596" max="14596" width="14" customWidth="1"/>
    <col min="14597" max="14597" width="9.875" customWidth="1"/>
    <col min="14598" max="14598" width="9.5" customWidth="1"/>
    <col min="14599" max="14599" width="12.75" customWidth="1"/>
    <col min="14849" max="14849" width="5.875" customWidth="1"/>
    <col min="14850" max="14850" width="38.75" customWidth="1"/>
    <col min="14851" max="14851" width="19.375" customWidth="1"/>
    <col min="14852" max="14852" width="14" customWidth="1"/>
    <col min="14853" max="14853" width="9.875" customWidth="1"/>
    <col min="14854" max="14854" width="9.5" customWidth="1"/>
    <col min="14855" max="14855" width="12.75" customWidth="1"/>
    <col min="15105" max="15105" width="5.875" customWidth="1"/>
    <col min="15106" max="15106" width="38.75" customWidth="1"/>
    <col min="15107" max="15107" width="19.375" customWidth="1"/>
    <col min="15108" max="15108" width="14" customWidth="1"/>
    <col min="15109" max="15109" width="9.875" customWidth="1"/>
    <col min="15110" max="15110" width="9.5" customWidth="1"/>
    <col min="15111" max="15111" width="12.75" customWidth="1"/>
    <col min="15361" max="15361" width="5.875" customWidth="1"/>
    <col min="15362" max="15362" width="38.75" customWidth="1"/>
    <col min="15363" max="15363" width="19.375" customWidth="1"/>
    <col min="15364" max="15364" width="14" customWidth="1"/>
    <col min="15365" max="15365" width="9.875" customWidth="1"/>
    <col min="15366" max="15366" width="9.5" customWidth="1"/>
    <col min="15367" max="15367" width="12.75" customWidth="1"/>
    <col min="15617" max="15617" width="5.875" customWidth="1"/>
    <col min="15618" max="15618" width="38.75" customWidth="1"/>
    <col min="15619" max="15619" width="19.375" customWidth="1"/>
    <col min="15620" max="15620" width="14" customWidth="1"/>
    <col min="15621" max="15621" width="9.875" customWidth="1"/>
    <col min="15622" max="15622" width="9.5" customWidth="1"/>
    <col min="15623" max="15623" width="12.75" customWidth="1"/>
    <col min="15873" max="15873" width="5.875" customWidth="1"/>
    <col min="15874" max="15874" width="38.75" customWidth="1"/>
    <col min="15875" max="15875" width="19.375" customWidth="1"/>
    <col min="15876" max="15876" width="14" customWidth="1"/>
    <col min="15877" max="15877" width="9.875" customWidth="1"/>
    <col min="15878" max="15878" width="9.5" customWidth="1"/>
    <col min="15879" max="15879" width="12.75" customWidth="1"/>
    <col min="16129" max="16129" width="5.875" customWidth="1"/>
    <col min="16130" max="16130" width="38.75" customWidth="1"/>
    <col min="16131" max="16131" width="19.375" customWidth="1"/>
    <col min="16132" max="16132" width="14" customWidth="1"/>
    <col min="16133" max="16133" width="9.875" customWidth="1"/>
    <col min="16134" max="16134" width="9.5" customWidth="1"/>
    <col min="16135" max="16135" width="12.75" customWidth="1"/>
  </cols>
  <sheetData>
    <row r="1" ht="53.1" customHeight="1" spans="1:9">
      <c r="A1" s="61" t="s">
        <v>78</v>
      </c>
      <c r="B1" s="61"/>
      <c r="C1" s="61"/>
      <c r="D1" s="61"/>
      <c r="E1" s="61"/>
      <c r="F1" s="61"/>
      <c r="G1" s="61"/>
      <c r="H1" s="61"/>
      <c r="I1" s="61"/>
    </row>
    <row r="2" ht="18.95" customHeight="1" spans="1:9">
      <c r="A2" s="62" t="s">
        <v>0</v>
      </c>
      <c r="B2" s="62" t="s">
        <v>79</v>
      </c>
      <c r="C2" s="62" t="s">
        <v>80</v>
      </c>
      <c r="D2" s="62" t="s">
        <v>81</v>
      </c>
      <c r="E2" s="62" t="s">
        <v>82</v>
      </c>
      <c r="F2" s="62" t="s">
        <v>83</v>
      </c>
      <c r="G2" s="62"/>
      <c r="H2" s="63" t="s">
        <v>4</v>
      </c>
      <c r="I2" s="67"/>
    </row>
    <row r="3" ht="23.1" customHeight="1" spans="1:9">
      <c r="A3" s="62"/>
      <c r="B3" s="62"/>
      <c r="C3" s="62"/>
      <c r="D3" s="62"/>
      <c r="E3" s="62"/>
      <c r="F3" s="62" t="s">
        <v>84</v>
      </c>
      <c r="G3" s="62" t="s">
        <v>10</v>
      </c>
      <c r="H3" s="62" t="s">
        <v>85</v>
      </c>
      <c r="I3" s="62" t="s">
        <v>86</v>
      </c>
    </row>
    <row r="4" ht="20.1" customHeight="1" spans="1:9">
      <c r="A4" s="62">
        <v>1</v>
      </c>
      <c r="B4" s="64" t="s">
        <v>87</v>
      </c>
      <c r="C4" s="64" t="s">
        <v>20</v>
      </c>
      <c r="D4" s="65" t="s">
        <v>88</v>
      </c>
      <c r="E4" s="65" t="s">
        <v>89</v>
      </c>
      <c r="F4" s="62">
        <v>90</v>
      </c>
      <c r="G4" s="62">
        <v>90</v>
      </c>
      <c r="H4" s="62">
        <v>90</v>
      </c>
      <c r="I4" s="68"/>
    </row>
    <row r="5" ht="20.1" customHeight="1" spans="1:9">
      <c r="A5" s="62">
        <v>2</v>
      </c>
      <c r="B5" s="64" t="s">
        <v>90</v>
      </c>
      <c r="C5" s="64" t="s">
        <v>34</v>
      </c>
      <c r="D5" s="65" t="s">
        <v>88</v>
      </c>
      <c r="E5" s="65" t="s">
        <v>89</v>
      </c>
      <c r="F5" s="62">
        <v>90</v>
      </c>
      <c r="G5" s="62">
        <v>90</v>
      </c>
      <c r="H5" s="62">
        <v>90</v>
      </c>
      <c r="I5" s="68"/>
    </row>
    <row r="6" ht="24" customHeight="1" spans="1:9">
      <c r="A6" s="62">
        <v>3</v>
      </c>
      <c r="B6" s="64" t="s">
        <v>91</v>
      </c>
      <c r="C6" s="64" t="s">
        <v>76</v>
      </c>
      <c r="D6" s="65" t="s">
        <v>88</v>
      </c>
      <c r="E6" s="65" t="s">
        <v>89</v>
      </c>
      <c r="F6" s="62">
        <v>90</v>
      </c>
      <c r="G6" s="62">
        <v>90</v>
      </c>
      <c r="H6" s="62">
        <v>90</v>
      </c>
      <c r="I6" s="68"/>
    </row>
    <row r="7" ht="20.1" customHeight="1" spans="1:9">
      <c r="A7" s="62">
        <v>4</v>
      </c>
      <c r="B7" s="64" t="s">
        <v>92</v>
      </c>
      <c r="C7" s="64" t="s">
        <v>29</v>
      </c>
      <c r="D7" s="65" t="s">
        <v>88</v>
      </c>
      <c r="E7" s="65" t="s">
        <v>89</v>
      </c>
      <c r="F7" s="62">
        <v>90</v>
      </c>
      <c r="G7" s="62">
        <v>90</v>
      </c>
      <c r="H7" s="62">
        <v>90</v>
      </c>
      <c r="I7" s="68"/>
    </row>
    <row r="8" ht="20.1" customHeight="1" spans="1:9">
      <c r="A8" s="62">
        <v>5</v>
      </c>
      <c r="B8" s="64" t="s">
        <v>93</v>
      </c>
      <c r="C8" s="64" t="s">
        <v>18</v>
      </c>
      <c r="D8" s="65" t="s">
        <v>88</v>
      </c>
      <c r="E8" s="65" t="s">
        <v>94</v>
      </c>
      <c r="F8" s="62">
        <v>80</v>
      </c>
      <c r="G8" s="62">
        <v>80</v>
      </c>
      <c r="H8" s="62">
        <v>80</v>
      </c>
      <c r="I8" s="68"/>
    </row>
    <row r="9" ht="20.1" customHeight="1" spans="1:9">
      <c r="A9" s="62">
        <v>6</v>
      </c>
      <c r="B9" s="64" t="s">
        <v>95</v>
      </c>
      <c r="C9" s="64" t="s">
        <v>39</v>
      </c>
      <c r="D9" s="65" t="s">
        <v>88</v>
      </c>
      <c r="E9" s="65" t="s">
        <v>89</v>
      </c>
      <c r="F9" s="62">
        <v>90</v>
      </c>
      <c r="G9" s="62">
        <v>90</v>
      </c>
      <c r="H9" s="62">
        <v>90</v>
      </c>
      <c r="I9" s="68"/>
    </row>
    <row r="10" ht="20.1" customHeight="1" spans="1:9">
      <c r="A10" s="62">
        <v>7</v>
      </c>
      <c r="B10" s="64" t="s">
        <v>96</v>
      </c>
      <c r="C10" s="64" t="s">
        <v>60</v>
      </c>
      <c r="D10" s="65" t="s">
        <v>88</v>
      </c>
      <c r="E10" s="65" t="s">
        <v>89</v>
      </c>
      <c r="F10" s="62">
        <v>90</v>
      </c>
      <c r="G10" s="62">
        <v>90</v>
      </c>
      <c r="H10" s="62">
        <v>90</v>
      </c>
      <c r="I10" s="68"/>
    </row>
    <row r="11" ht="20.1" customHeight="1" spans="1:9">
      <c r="A11" s="62">
        <v>8</v>
      </c>
      <c r="B11" s="64" t="s">
        <v>97</v>
      </c>
      <c r="C11" s="64" t="s">
        <v>15</v>
      </c>
      <c r="D11" s="65" t="s">
        <v>88</v>
      </c>
      <c r="E11" s="65" t="s">
        <v>89</v>
      </c>
      <c r="F11" s="62">
        <v>90</v>
      </c>
      <c r="G11" s="62">
        <v>90</v>
      </c>
      <c r="H11" s="62">
        <v>90</v>
      </c>
      <c r="I11" s="68"/>
    </row>
    <row r="12" ht="20.1" customHeight="1" spans="1:9">
      <c r="A12" s="62">
        <v>9</v>
      </c>
      <c r="B12" s="64" t="s">
        <v>98</v>
      </c>
      <c r="C12" s="64" t="s">
        <v>49</v>
      </c>
      <c r="D12" s="65" t="s">
        <v>88</v>
      </c>
      <c r="E12" s="65" t="s">
        <v>89</v>
      </c>
      <c r="F12" s="62">
        <v>90</v>
      </c>
      <c r="G12" s="62">
        <v>90</v>
      </c>
      <c r="H12" s="62">
        <v>90</v>
      </c>
      <c r="I12" s="68"/>
    </row>
    <row r="13" ht="20.1" customHeight="1" spans="1:9">
      <c r="A13" s="62">
        <v>10</v>
      </c>
      <c r="B13" s="64" t="s">
        <v>99</v>
      </c>
      <c r="C13" s="64" t="s">
        <v>55</v>
      </c>
      <c r="D13" s="65" t="s">
        <v>88</v>
      </c>
      <c r="E13" s="65" t="s">
        <v>89</v>
      </c>
      <c r="F13" s="62">
        <v>90</v>
      </c>
      <c r="G13" s="62">
        <v>90</v>
      </c>
      <c r="H13" s="62">
        <v>90</v>
      </c>
      <c r="I13" s="68"/>
    </row>
    <row r="14" ht="24.6" customHeight="1" spans="1:9">
      <c r="A14" s="62">
        <v>11</v>
      </c>
      <c r="B14" s="64" t="s">
        <v>100</v>
      </c>
      <c r="C14" s="64" t="s">
        <v>16</v>
      </c>
      <c r="D14" s="65" t="s">
        <v>88</v>
      </c>
      <c r="E14" s="65" t="s">
        <v>89</v>
      </c>
      <c r="F14" s="62">
        <v>90</v>
      </c>
      <c r="G14" s="62">
        <v>90</v>
      </c>
      <c r="H14" s="62">
        <v>90</v>
      </c>
      <c r="I14" s="68"/>
    </row>
    <row r="15" ht="20.1" customHeight="1" spans="1:9">
      <c r="A15" s="62">
        <v>12</v>
      </c>
      <c r="B15" s="64" t="s">
        <v>101</v>
      </c>
      <c r="C15" s="64" t="s">
        <v>21</v>
      </c>
      <c r="D15" s="65" t="s">
        <v>88</v>
      </c>
      <c r="E15" s="65" t="s">
        <v>89</v>
      </c>
      <c r="F15" s="62">
        <v>90</v>
      </c>
      <c r="G15" s="62">
        <v>90</v>
      </c>
      <c r="H15" s="62">
        <v>90</v>
      </c>
      <c r="I15" s="68"/>
    </row>
    <row r="16" ht="20.1" customHeight="1" spans="1:9">
      <c r="A16" s="62">
        <v>13</v>
      </c>
      <c r="B16" s="64" t="s">
        <v>102</v>
      </c>
      <c r="C16" s="64" t="s">
        <v>103</v>
      </c>
      <c r="D16" s="65" t="s">
        <v>88</v>
      </c>
      <c r="E16" s="65" t="s">
        <v>89</v>
      </c>
      <c r="F16" s="62">
        <v>90</v>
      </c>
      <c r="G16" s="62">
        <v>90</v>
      </c>
      <c r="H16" s="62"/>
      <c r="I16" s="68">
        <v>90</v>
      </c>
    </row>
    <row r="17" ht="20.1" customHeight="1" spans="1:9">
      <c r="A17" s="62">
        <v>14</v>
      </c>
      <c r="B17" s="64" t="s">
        <v>104</v>
      </c>
      <c r="C17" s="64" t="s">
        <v>14</v>
      </c>
      <c r="D17" s="65" t="s">
        <v>88</v>
      </c>
      <c r="E17" s="65" t="s">
        <v>89</v>
      </c>
      <c r="F17" s="62">
        <v>90</v>
      </c>
      <c r="G17" s="62">
        <v>90</v>
      </c>
      <c r="H17" s="62">
        <v>90</v>
      </c>
      <c r="I17" s="68"/>
    </row>
    <row r="18" ht="20.1" customHeight="1" spans="1:9">
      <c r="A18" s="62">
        <v>15</v>
      </c>
      <c r="B18" s="64" t="s">
        <v>105</v>
      </c>
      <c r="C18" s="64" t="s">
        <v>38</v>
      </c>
      <c r="D18" s="65" t="s">
        <v>88</v>
      </c>
      <c r="E18" s="65" t="s">
        <v>89</v>
      </c>
      <c r="F18" s="62">
        <v>90</v>
      </c>
      <c r="G18" s="62">
        <v>90</v>
      </c>
      <c r="H18" s="62">
        <v>90</v>
      </c>
      <c r="I18" s="68"/>
    </row>
    <row r="19" ht="20.1" customHeight="1" spans="1:9">
      <c r="A19" s="62">
        <v>16</v>
      </c>
      <c r="B19" s="64" t="s">
        <v>106</v>
      </c>
      <c r="C19" s="64" t="s">
        <v>11</v>
      </c>
      <c r="D19" s="65" t="s">
        <v>88</v>
      </c>
      <c r="E19" s="65" t="s">
        <v>89</v>
      </c>
      <c r="F19" s="62">
        <v>90</v>
      </c>
      <c r="G19" s="62">
        <v>90</v>
      </c>
      <c r="H19" s="62">
        <v>90</v>
      </c>
      <c r="I19" s="68"/>
    </row>
    <row r="20" ht="24" customHeight="1" spans="1:9">
      <c r="A20" s="62">
        <v>17</v>
      </c>
      <c r="B20" s="64" t="s">
        <v>107</v>
      </c>
      <c r="C20" s="64" t="s">
        <v>108</v>
      </c>
      <c r="D20" s="65" t="s">
        <v>88</v>
      </c>
      <c r="E20" s="65" t="s">
        <v>89</v>
      </c>
      <c r="F20" s="62">
        <v>90</v>
      </c>
      <c r="G20" s="62">
        <v>90</v>
      </c>
      <c r="H20" s="62">
        <v>90</v>
      </c>
      <c r="I20" s="68"/>
    </row>
    <row r="21" ht="19.9" customHeight="1" spans="1:9">
      <c r="A21" s="62">
        <v>18</v>
      </c>
      <c r="B21" s="64" t="s">
        <v>109</v>
      </c>
      <c r="C21" s="64" t="s">
        <v>24</v>
      </c>
      <c r="D21" s="65" t="s">
        <v>88</v>
      </c>
      <c r="E21" s="65" t="s">
        <v>89</v>
      </c>
      <c r="F21" s="62">
        <v>90</v>
      </c>
      <c r="G21" s="62">
        <v>90</v>
      </c>
      <c r="H21" s="62">
        <v>90</v>
      </c>
      <c r="I21" s="68"/>
    </row>
    <row r="22" ht="20.1" customHeight="1" spans="1:9">
      <c r="A22" s="62">
        <v>19</v>
      </c>
      <c r="B22" s="64" t="s">
        <v>110</v>
      </c>
      <c r="C22" s="64" t="s">
        <v>23</v>
      </c>
      <c r="D22" s="65" t="s">
        <v>88</v>
      </c>
      <c r="E22" s="65" t="s">
        <v>89</v>
      </c>
      <c r="F22" s="62">
        <v>90</v>
      </c>
      <c r="G22" s="62">
        <v>90</v>
      </c>
      <c r="H22" s="62">
        <v>90</v>
      </c>
      <c r="I22" s="68"/>
    </row>
    <row r="23" ht="20.1" customHeight="1" spans="1:9">
      <c r="A23" s="62">
        <v>20</v>
      </c>
      <c r="B23" s="64" t="s">
        <v>111</v>
      </c>
      <c r="C23" s="64" t="s">
        <v>17</v>
      </c>
      <c r="D23" s="65" t="s">
        <v>88</v>
      </c>
      <c r="E23" s="65" t="s">
        <v>89</v>
      </c>
      <c r="F23" s="62">
        <v>90</v>
      </c>
      <c r="G23" s="62">
        <v>90</v>
      </c>
      <c r="H23" s="62">
        <v>90</v>
      </c>
      <c r="I23" s="68"/>
    </row>
    <row r="24" ht="20.1" customHeight="1" spans="1:9">
      <c r="A24" s="62">
        <v>21</v>
      </c>
      <c r="B24" s="64" t="s">
        <v>112</v>
      </c>
      <c r="C24" s="64" t="s">
        <v>28</v>
      </c>
      <c r="D24" s="65" t="s">
        <v>88</v>
      </c>
      <c r="E24" s="65" t="s">
        <v>89</v>
      </c>
      <c r="F24" s="62">
        <v>90</v>
      </c>
      <c r="G24" s="62">
        <v>90</v>
      </c>
      <c r="H24" s="62">
        <v>90</v>
      </c>
      <c r="I24" s="68"/>
    </row>
    <row r="25" ht="20.1" customHeight="1" spans="1:9">
      <c r="A25" s="62">
        <v>22</v>
      </c>
      <c r="B25" s="64" t="s">
        <v>113</v>
      </c>
      <c r="C25" s="64" t="s">
        <v>37</v>
      </c>
      <c r="D25" s="65" t="s">
        <v>88</v>
      </c>
      <c r="E25" s="65" t="s">
        <v>89</v>
      </c>
      <c r="F25" s="62">
        <v>90</v>
      </c>
      <c r="G25" s="62">
        <v>90</v>
      </c>
      <c r="H25" s="62">
        <v>90</v>
      </c>
      <c r="I25" s="68"/>
    </row>
    <row r="26" ht="20.1" customHeight="1" spans="1:9">
      <c r="A26" s="62">
        <v>23</v>
      </c>
      <c r="B26" s="64" t="s">
        <v>114</v>
      </c>
      <c r="C26" s="64" t="s">
        <v>25</v>
      </c>
      <c r="D26" s="65" t="s">
        <v>88</v>
      </c>
      <c r="E26" s="65" t="s">
        <v>89</v>
      </c>
      <c r="F26" s="62">
        <v>90</v>
      </c>
      <c r="G26" s="62">
        <v>90</v>
      </c>
      <c r="H26" s="62">
        <v>90</v>
      </c>
      <c r="I26" s="68"/>
    </row>
    <row r="27" ht="20.1" customHeight="1" spans="1:9">
      <c r="A27" s="62">
        <v>24</v>
      </c>
      <c r="B27" s="64" t="s">
        <v>115</v>
      </c>
      <c r="C27" s="64" t="s">
        <v>53</v>
      </c>
      <c r="D27" s="65" t="s">
        <v>88</v>
      </c>
      <c r="E27" s="65" t="s">
        <v>89</v>
      </c>
      <c r="F27" s="62">
        <v>90</v>
      </c>
      <c r="G27" s="62">
        <v>90</v>
      </c>
      <c r="H27" s="62">
        <v>90</v>
      </c>
      <c r="I27" s="68"/>
    </row>
    <row r="28" ht="20.1" customHeight="1" spans="1:9">
      <c r="A28" s="62">
        <v>25</v>
      </c>
      <c r="B28" s="64" t="s">
        <v>116</v>
      </c>
      <c r="C28" s="64" t="s">
        <v>22</v>
      </c>
      <c r="D28" s="65" t="s">
        <v>88</v>
      </c>
      <c r="E28" s="65" t="s">
        <v>89</v>
      </c>
      <c r="F28" s="62">
        <v>90</v>
      </c>
      <c r="G28" s="62">
        <v>90</v>
      </c>
      <c r="H28" s="62">
        <v>90</v>
      </c>
      <c r="I28" s="68"/>
    </row>
    <row r="29" ht="20.1" customHeight="1" spans="1:9">
      <c r="A29" s="62">
        <v>26</v>
      </c>
      <c r="B29" s="64" t="s">
        <v>117</v>
      </c>
      <c r="C29" s="64" t="s">
        <v>31</v>
      </c>
      <c r="D29" s="65" t="s">
        <v>88</v>
      </c>
      <c r="E29" s="65" t="s">
        <v>89</v>
      </c>
      <c r="F29" s="62">
        <v>90</v>
      </c>
      <c r="G29" s="62">
        <v>90</v>
      </c>
      <c r="H29" s="62">
        <v>90</v>
      </c>
      <c r="I29" s="68"/>
    </row>
    <row r="30" ht="20.1" customHeight="1" spans="1:9">
      <c r="A30" s="62">
        <v>27</v>
      </c>
      <c r="B30" s="64" t="s">
        <v>118</v>
      </c>
      <c r="C30" s="64" t="s">
        <v>27</v>
      </c>
      <c r="D30" s="65" t="s">
        <v>88</v>
      </c>
      <c r="E30" s="65" t="s">
        <v>89</v>
      </c>
      <c r="F30" s="62">
        <v>90</v>
      </c>
      <c r="G30" s="62">
        <v>90</v>
      </c>
      <c r="H30" s="62">
        <v>90</v>
      </c>
      <c r="I30" s="68"/>
    </row>
    <row r="31" ht="20.1" customHeight="1" spans="1:9">
      <c r="A31" s="62">
        <v>28</v>
      </c>
      <c r="B31" s="64" t="s">
        <v>119</v>
      </c>
      <c r="C31" s="64" t="s">
        <v>61</v>
      </c>
      <c r="D31" s="65" t="s">
        <v>88</v>
      </c>
      <c r="E31" s="65" t="s">
        <v>89</v>
      </c>
      <c r="F31" s="62">
        <v>90</v>
      </c>
      <c r="G31" s="62">
        <v>90</v>
      </c>
      <c r="H31" s="62">
        <v>90</v>
      </c>
      <c r="I31" s="68"/>
    </row>
    <row r="32" ht="20.1" customHeight="1" spans="1:9">
      <c r="A32" s="62">
        <v>29</v>
      </c>
      <c r="B32" s="64" t="s">
        <v>120</v>
      </c>
      <c r="C32" s="64" t="s">
        <v>51</v>
      </c>
      <c r="D32" s="65" t="s">
        <v>88</v>
      </c>
      <c r="E32" s="65" t="s">
        <v>89</v>
      </c>
      <c r="F32" s="62">
        <v>90</v>
      </c>
      <c r="G32" s="62">
        <v>90</v>
      </c>
      <c r="H32" s="62">
        <v>90</v>
      </c>
      <c r="I32" s="68"/>
    </row>
    <row r="33" ht="20.1" customHeight="1" spans="1:9">
      <c r="A33" s="62">
        <v>30</v>
      </c>
      <c r="B33" s="64" t="s">
        <v>121</v>
      </c>
      <c r="C33" s="64" t="s">
        <v>57</v>
      </c>
      <c r="D33" s="65" t="s">
        <v>88</v>
      </c>
      <c r="E33" s="65" t="s">
        <v>122</v>
      </c>
      <c r="F33" s="62">
        <v>50</v>
      </c>
      <c r="G33" s="62">
        <v>50</v>
      </c>
      <c r="H33" s="62">
        <v>50</v>
      </c>
      <c r="I33" s="68"/>
    </row>
    <row r="34" ht="20.1" customHeight="1" spans="1:9">
      <c r="A34" s="62">
        <v>31</v>
      </c>
      <c r="B34" s="64" t="s">
        <v>123</v>
      </c>
      <c r="C34" s="64" t="s">
        <v>32</v>
      </c>
      <c r="D34" s="65" t="s">
        <v>88</v>
      </c>
      <c r="E34" s="65" t="s">
        <v>122</v>
      </c>
      <c r="F34" s="62">
        <v>50</v>
      </c>
      <c r="G34" s="62">
        <v>50</v>
      </c>
      <c r="H34" s="62">
        <v>50</v>
      </c>
      <c r="I34" s="68"/>
    </row>
    <row r="35" ht="28.15" customHeight="1" spans="1:9">
      <c r="A35" s="62">
        <v>1</v>
      </c>
      <c r="B35" s="64" t="s">
        <v>124</v>
      </c>
      <c r="C35" s="64" t="s">
        <v>11</v>
      </c>
      <c r="D35" s="65" t="s">
        <v>125</v>
      </c>
      <c r="E35" s="65" t="s">
        <v>89</v>
      </c>
      <c r="F35" s="62">
        <v>50</v>
      </c>
      <c r="G35" s="62">
        <v>50</v>
      </c>
      <c r="H35" s="62">
        <v>50</v>
      </c>
      <c r="I35" s="68"/>
    </row>
    <row r="36" ht="20.1" customHeight="1" spans="1:9">
      <c r="A36" s="62">
        <v>2</v>
      </c>
      <c r="B36" s="64" t="s">
        <v>126</v>
      </c>
      <c r="C36" s="64" t="s">
        <v>30</v>
      </c>
      <c r="D36" s="65" t="s">
        <v>125</v>
      </c>
      <c r="E36" s="65" t="s">
        <v>89</v>
      </c>
      <c r="F36" s="62">
        <v>50</v>
      </c>
      <c r="G36" s="62">
        <v>50</v>
      </c>
      <c r="H36" s="62">
        <v>50</v>
      </c>
      <c r="I36" s="68"/>
    </row>
    <row r="37" ht="20.1" customHeight="1" spans="1:9">
      <c r="A37" s="62">
        <v>3</v>
      </c>
      <c r="B37" s="64" t="s">
        <v>127</v>
      </c>
      <c r="C37" s="64" t="s">
        <v>23</v>
      </c>
      <c r="D37" s="65" t="s">
        <v>125</v>
      </c>
      <c r="E37" s="65" t="s">
        <v>89</v>
      </c>
      <c r="F37" s="62">
        <v>50</v>
      </c>
      <c r="G37" s="62">
        <v>50</v>
      </c>
      <c r="H37" s="62">
        <v>50</v>
      </c>
      <c r="I37" s="68"/>
    </row>
    <row r="38" ht="20.1" customHeight="1" spans="1:9">
      <c r="A38" s="62">
        <v>4</v>
      </c>
      <c r="B38" s="64" t="s">
        <v>128</v>
      </c>
      <c r="C38" s="64" t="s">
        <v>17</v>
      </c>
      <c r="D38" s="65" t="s">
        <v>125</v>
      </c>
      <c r="E38" s="65" t="s">
        <v>122</v>
      </c>
      <c r="F38" s="62">
        <v>50</v>
      </c>
      <c r="G38" s="62">
        <v>50</v>
      </c>
      <c r="H38" s="62">
        <v>50</v>
      </c>
      <c r="I38" s="68"/>
    </row>
    <row r="39" ht="20.1" customHeight="1" spans="1:9">
      <c r="A39" s="62">
        <v>5</v>
      </c>
      <c r="B39" s="64" t="s">
        <v>129</v>
      </c>
      <c r="C39" s="64" t="s">
        <v>15</v>
      </c>
      <c r="D39" s="65" t="s">
        <v>125</v>
      </c>
      <c r="E39" s="65" t="s">
        <v>89</v>
      </c>
      <c r="F39" s="62">
        <v>50</v>
      </c>
      <c r="G39" s="62">
        <v>50</v>
      </c>
      <c r="H39" s="62">
        <v>50</v>
      </c>
      <c r="I39" s="68"/>
    </row>
    <row r="40" ht="20.1" customHeight="1" spans="1:9">
      <c r="A40" s="62">
        <v>6</v>
      </c>
      <c r="B40" s="64" t="s">
        <v>130</v>
      </c>
      <c r="C40" s="64" t="s">
        <v>14</v>
      </c>
      <c r="D40" s="65" t="s">
        <v>125</v>
      </c>
      <c r="E40" s="65" t="s">
        <v>89</v>
      </c>
      <c r="F40" s="62">
        <v>50</v>
      </c>
      <c r="G40" s="62">
        <v>50</v>
      </c>
      <c r="H40" s="62">
        <v>50</v>
      </c>
      <c r="I40" s="68"/>
    </row>
    <row r="41" ht="27" customHeight="1" spans="1:9">
      <c r="A41" s="66" t="s">
        <v>10</v>
      </c>
      <c r="B41" s="66"/>
      <c r="C41" s="66"/>
      <c r="D41" s="66"/>
      <c r="E41" s="66"/>
      <c r="F41" s="66">
        <f t="shared" ref="F41:I41" si="0">SUM(F4:F40)</f>
        <v>3000</v>
      </c>
      <c r="G41" s="66">
        <f t="shared" si="0"/>
        <v>3000</v>
      </c>
      <c r="H41" s="66">
        <f t="shared" si="0"/>
        <v>2910</v>
      </c>
      <c r="I41" s="66">
        <f t="shared" si="0"/>
        <v>90</v>
      </c>
    </row>
  </sheetData>
  <mergeCells count="9">
    <mergeCell ref="A1:I1"/>
    <mergeCell ref="F2:G2"/>
    <mergeCell ref="H2:I2"/>
    <mergeCell ref="A41:E41"/>
    <mergeCell ref="A2:A3"/>
    <mergeCell ref="B2:B3"/>
    <mergeCell ref="C2:C3"/>
    <mergeCell ref="D2:D3"/>
    <mergeCell ref="E2:E3"/>
  </mergeCells>
  <pageMargins left="0.699305555555556" right="0.699305555555556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L46"/>
  <sheetViews>
    <sheetView topLeftCell="B28" workbookViewId="0">
      <selection activeCell="F18" sqref="F18"/>
    </sheetView>
  </sheetViews>
  <sheetFormatPr defaultColWidth="9" defaultRowHeight="13.5"/>
  <cols>
    <col min="1" max="1" width="9" style="36"/>
    <col min="2" max="3" width="17.875" style="36" customWidth="1"/>
    <col min="4" max="239" width="9" style="31"/>
    <col min="242" max="242" width="17.875" customWidth="1"/>
    <col min="243" max="244" width="14.625" customWidth="1"/>
    <col min="245" max="245" width="16.5" customWidth="1"/>
    <col min="246" max="246" width="17.875" customWidth="1"/>
    <col min="247" max="247" width="6.875" customWidth="1"/>
    <col min="248" max="248" width="37.25" customWidth="1"/>
    <col min="249" max="249" width="44.75" customWidth="1"/>
    <col min="250" max="250" width="13.875" customWidth="1"/>
    <col min="251" max="251" width="22" customWidth="1"/>
    <col min="255" max="255" width="71.125" customWidth="1"/>
    <col min="258" max="258" width="11.25" customWidth="1"/>
    <col min="498" max="498" width="17.875" customWidth="1"/>
    <col min="499" max="500" width="14.625" customWidth="1"/>
    <col min="501" max="501" width="16.5" customWidth="1"/>
    <col min="502" max="502" width="17.875" customWidth="1"/>
    <col min="503" max="503" width="6.875" customWidth="1"/>
    <col min="504" max="504" width="37.25" customWidth="1"/>
    <col min="505" max="505" width="44.75" customWidth="1"/>
    <col min="506" max="506" width="13.875" customWidth="1"/>
    <col min="507" max="507" width="22" customWidth="1"/>
    <col min="511" max="511" width="71.125" customWidth="1"/>
    <col min="514" max="514" width="11.25" customWidth="1"/>
    <col min="754" max="754" width="17.875" customWidth="1"/>
    <col min="755" max="756" width="14.625" customWidth="1"/>
    <col min="757" max="757" width="16.5" customWidth="1"/>
    <col min="758" max="758" width="17.875" customWidth="1"/>
    <col min="759" max="759" width="6.875" customWidth="1"/>
    <col min="760" max="760" width="37.25" customWidth="1"/>
    <col min="761" max="761" width="44.75" customWidth="1"/>
    <col min="762" max="762" width="13.875" customWidth="1"/>
    <col min="763" max="763" width="22" customWidth="1"/>
    <col min="767" max="767" width="71.125" customWidth="1"/>
    <col min="770" max="770" width="11.25" customWidth="1"/>
    <col min="1010" max="1010" width="17.875" customWidth="1"/>
    <col min="1011" max="1012" width="14.625" customWidth="1"/>
    <col min="1013" max="1013" width="16.5" customWidth="1"/>
    <col min="1014" max="1014" width="17.875" customWidth="1"/>
    <col min="1015" max="1015" width="6.875" customWidth="1"/>
    <col min="1016" max="1016" width="37.25" customWidth="1"/>
    <col min="1017" max="1017" width="44.75" customWidth="1"/>
    <col min="1018" max="1018" width="13.875" customWidth="1"/>
    <col min="1019" max="1019" width="22" customWidth="1"/>
    <col min="1023" max="1023" width="71.125" customWidth="1"/>
    <col min="1026" max="1026" width="11.25" customWidth="1"/>
    <col min="1266" max="1266" width="17.875" customWidth="1"/>
    <col min="1267" max="1268" width="14.625" customWidth="1"/>
    <col min="1269" max="1269" width="16.5" customWidth="1"/>
    <col min="1270" max="1270" width="17.875" customWidth="1"/>
    <col min="1271" max="1271" width="6.875" customWidth="1"/>
    <col min="1272" max="1272" width="37.25" customWidth="1"/>
    <col min="1273" max="1273" width="44.75" customWidth="1"/>
    <col min="1274" max="1274" width="13.875" customWidth="1"/>
    <col min="1275" max="1275" width="22" customWidth="1"/>
    <col min="1279" max="1279" width="71.125" customWidth="1"/>
    <col min="1282" max="1282" width="11.25" customWidth="1"/>
    <col min="1522" max="1522" width="17.875" customWidth="1"/>
    <col min="1523" max="1524" width="14.625" customWidth="1"/>
    <col min="1525" max="1525" width="16.5" customWidth="1"/>
    <col min="1526" max="1526" width="17.875" customWidth="1"/>
    <col min="1527" max="1527" width="6.875" customWidth="1"/>
    <col min="1528" max="1528" width="37.25" customWidth="1"/>
    <col min="1529" max="1529" width="44.75" customWidth="1"/>
    <col min="1530" max="1530" width="13.875" customWidth="1"/>
    <col min="1531" max="1531" width="22" customWidth="1"/>
    <col min="1535" max="1535" width="71.125" customWidth="1"/>
    <col min="1538" max="1538" width="11.25" customWidth="1"/>
    <col min="1778" max="1778" width="17.875" customWidth="1"/>
    <col min="1779" max="1780" width="14.625" customWidth="1"/>
    <col min="1781" max="1781" width="16.5" customWidth="1"/>
    <col min="1782" max="1782" width="17.875" customWidth="1"/>
    <col min="1783" max="1783" width="6.875" customWidth="1"/>
    <col min="1784" max="1784" width="37.25" customWidth="1"/>
    <col min="1785" max="1785" width="44.75" customWidth="1"/>
    <col min="1786" max="1786" width="13.875" customWidth="1"/>
    <col min="1787" max="1787" width="22" customWidth="1"/>
    <col min="1791" max="1791" width="71.125" customWidth="1"/>
    <col min="1794" max="1794" width="11.25" customWidth="1"/>
    <col min="2034" max="2034" width="17.875" customWidth="1"/>
    <col min="2035" max="2036" width="14.625" customWidth="1"/>
    <col min="2037" max="2037" width="16.5" customWidth="1"/>
    <col min="2038" max="2038" width="17.875" customWidth="1"/>
    <col min="2039" max="2039" width="6.875" customWidth="1"/>
    <col min="2040" max="2040" width="37.25" customWidth="1"/>
    <col min="2041" max="2041" width="44.75" customWidth="1"/>
    <col min="2042" max="2042" width="13.875" customWidth="1"/>
    <col min="2043" max="2043" width="22" customWidth="1"/>
    <col min="2047" max="2047" width="71.125" customWidth="1"/>
    <col min="2050" max="2050" width="11.25" customWidth="1"/>
    <col min="2290" max="2290" width="17.875" customWidth="1"/>
    <col min="2291" max="2292" width="14.625" customWidth="1"/>
    <col min="2293" max="2293" width="16.5" customWidth="1"/>
    <col min="2294" max="2294" width="17.875" customWidth="1"/>
    <col min="2295" max="2295" width="6.875" customWidth="1"/>
    <col min="2296" max="2296" width="37.25" customWidth="1"/>
    <col min="2297" max="2297" width="44.75" customWidth="1"/>
    <col min="2298" max="2298" width="13.875" customWidth="1"/>
    <col min="2299" max="2299" width="22" customWidth="1"/>
    <col min="2303" max="2303" width="71.125" customWidth="1"/>
    <col min="2306" max="2306" width="11.25" customWidth="1"/>
    <col min="2546" max="2546" width="17.875" customWidth="1"/>
    <col min="2547" max="2548" width="14.625" customWidth="1"/>
    <col min="2549" max="2549" width="16.5" customWidth="1"/>
    <col min="2550" max="2550" width="17.875" customWidth="1"/>
    <col min="2551" max="2551" width="6.875" customWidth="1"/>
    <col min="2552" max="2552" width="37.25" customWidth="1"/>
    <col min="2553" max="2553" width="44.75" customWidth="1"/>
    <col min="2554" max="2554" width="13.875" customWidth="1"/>
    <col min="2555" max="2555" width="22" customWidth="1"/>
    <col min="2559" max="2559" width="71.125" customWidth="1"/>
    <col min="2562" max="2562" width="11.25" customWidth="1"/>
    <col min="2802" max="2802" width="17.875" customWidth="1"/>
    <col min="2803" max="2804" width="14.625" customWidth="1"/>
    <col min="2805" max="2805" width="16.5" customWidth="1"/>
    <col min="2806" max="2806" width="17.875" customWidth="1"/>
    <col min="2807" max="2807" width="6.875" customWidth="1"/>
    <col min="2808" max="2808" width="37.25" customWidth="1"/>
    <col min="2809" max="2809" width="44.75" customWidth="1"/>
    <col min="2810" max="2810" width="13.875" customWidth="1"/>
    <col min="2811" max="2811" width="22" customWidth="1"/>
    <col min="2815" max="2815" width="71.125" customWidth="1"/>
    <col min="2818" max="2818" width="11.25" customWidth="1"/>
    <col min="3058" max="3058" width="17.875" customWidth="1"/>
    <col min="3059" max="3060" width="14.625" customWidth="1"/>
    <col min="3061" max="3061" width="16.5" customWidth="1"/>
    <col min="3062" max="3062" width="17.875" customWidth="1"/>
    <col min="3063" max="3063" width="6.875" customWidth="1"/>
    <col min="3064" max="3064" width="37.25" customWidth="1"/>
    <col min="3065" max="3065" width="44.75" customWidth="1"/>
    <col min="3066" max="3066" width="13.875" customWidth="1"/>
    <col min="3067" max="3067" width="22" customWidth="1"/>
    <col min="3071" max="3071" width="71.125" customWidth="1"/>
    <col min="3074" max="3074" width="11.25" customWidth="1"/>
    <col min="3314" max="3314" width="17.875" customWidth="1"/>
    <col min="3315" max="3316" width="14.625" customWidth="1"/>
    <col min="3317" max="3317" width="16.5" customWidth="1"/>
    <col min="3318" max="3318" width="17.875" customWidth="1"/>
    <col min="3319" max="3319" width="6.875" customWidth="1"/>
    <col min="3320" max="3320" width="37.25" customWidth="1"/>
    <col min="3321" max="3321" width="44.75" customWidth="1"/>
    <col min="3322" max="3322" width="13.875" customWidth="1"/>
    <col min="3323" max="3323" width="22" customWidth="1"/>
    <col min="3327" max="3327" width="71.125" customWidth="1"/>
    <col min="3330" max="3330" width="11.25" customWidth="1"/>
    <col min="3570" max="3570" width="17.875" customWidth="1"/>
    <col min="3571" max="3572" width="14.625" customWidth="1"/>
    <col min="3573" max="3573" width="16.5" customWidth="1"/>
    <col min="3574" max="3574" width="17.875" customWidth="1"/>
    <col min="3575" max="3575" width="6.875" customWidth="1"/>
    <col min="3576" max="3576" width="37.25" customWidth="1"/>
    <col min="3577" max="3577" width="44.75" customWidth="1"/>
    <col min="3578" max="3578" width="13.875" customWidth="1"/>
    <col min="3579" max="3579" width="22" customWidth="1"/>
    <col min="3583" max="3583" width="71.125" customWidth="1"/>
    <col min="3586" max="3586" width="11.25" customWidth="1"/>
    <col min="3826" max="3826" width="17.875" customWidth="1"/>
    <col min="3827" max="3828" width="14.625" customWidth="1"/>
    <col min="3829" max="3829" width="16.5" customWidth="1"/>
    <col min="3830" max="3830" width="17.875" customWidth="1"/>
    <col min="3831" max="3831" width="6.875" customWidth="1"/>
    <col min="3832" max="3832" width="37.25" customWidth="1"/>
    <col min="3833" max="3833" width="44.75" customWidth="1"/>
    <col min="3834" max="3834" width="13.875" customWidth="1"/>
    <col min="3835" max="3835" width="22" customWidth="1"/>
    <col min="3839" max="3839" width="71.125" customWidth="1"/>
    <col min="3842" max="3842" width="11.25" customWidth="1"/>
    <col min="4082" max="4082" width="17.875" customWidth="1"/>
    <col min="4083" max="4084" width="14.625" customWidth="1"/>
    <col min="4085" max="4085" width="16.5" customWidth="1"/>
    <col min="4086" max="4086" width="17.875" customWidth="1"/>
    <col min="4087" max="4087" width="6.875" customWidth="1"/>
    <col min="4088" max="4088" width="37.25" customWidth="1"/>
    <col min="4089" max="4089" width="44.75" customWidth="1"/>
    <col min="4090" max="4090" width="13.875" customWidth="1"/>
    <col min="4091" max="4091" width="22" customWidth="1"/>
    <col min="4095" max="4095" width="71.125" customWidth="1"/>
    <col min="4098" max="4098" width="11.25" customWidth="1"/>
    <col min="4338" max="4338" width="17.875" customWidth="1"/>
    <col min="4339" max="4340" width="14.625" customWidth="1"/>
    <col min="4341" max="4341" width="16.5" customWidth="1"/>
    <col min="4342" max="4342" width="17.875" customWidth="1"/>
    <col min="4343" max="4343" width="6.875" customWidth="1"/>
    <col min="4344" max="4344" width="37.25" customWidth="1"/>
    <col min="4345" max="4345" width="44.75" customWidth="1"/>
    <col min="4346" max="4346" width="13.875" customWidth="1"/>
    <col min="4347" max="4347" width="22" customWidth="1"/>
    <col min="4351" max="4351" width="71.125" customWidth="1"/>
    <col min="4354" max="4354" width="11.25" customWidth="1"/>
    <col min="4594" max="4594" width="17.875" customWidth="1"/>
    <col min="4595" max="4596" width="14.625" customWidth="1"/>
    <col min="4597" max="4597" width="16.5" customWidth="1"/>
    <col min="4598" max="4598" width="17.875" customWidth="1"/>
    <col min="4599" max="4599" width="6.875" customWidth="1"/>
    <col min="4600" max="4600" width="37.25" customWidth="1"/>
    <col min="4601" max="4601" width="44.75" customWidth="1"/>
    <col min="4602" max="4602" width="13.875" customWidth="1"/>
    <col min="4603" max="4603" width="22" customWidth="1"/>
    <col min="4607" max="4607" width="71.125" customWidth="1"/>
    <col min="4610" max="4610" width="11.25" customWidth="1"/>
    <col min="4850" max="4850" width="17.875" customWidth="1"/>
    <col min="4851" max="4852" width="14.625" customWidth="1"/>
    <col min="4853" max="4853" width="16.5" customWidth="1"/>
    <col min="4854" max="4854" width="17.875" customWidth="1"/>
    <col min="4855" max="4855" width="6.875" customWidth="1"/>
    <col min="4856" max="4856" width="37.25" customWidth="1"/>
    <col min="4857" max="4857" width="44.75" customWidth="1"/>
    <col min="4858" max="4858" width="13.875" customWidth="1"/>
    <col min="4859" max="4859" width="22" customWidth="1"/>
    <col min="4863" max="4863" width="71.125" customWidth="1"/>
    <col min="4866" max="4866" width="11.25" customWidth="1"/>
    <col min="5106" max="5106" width="17.875" customWidth="1"/>
    <col min="5107" max="5108" width="14.625" customWidth="1"/>
    <col min="5109" max="5109" width="16.5" customWidth="1"/>
    <col min="5110" max="5110" width="17.875" customWidth="1"/>
    <col min="5111" max="5111" width="6.875" customWidth="1"/>
    <col min="5112" max="5112" width="37.25" customWidth="1"/>
    <col min="5113" max="5113" width="44.75" customWidth="1"/>
    <col min="5114" max="5114" width="13.875" customWidth="1"/>
    <col min="5115" max="5115" width="22" customWidth="1"/>
    <col min="5119" max="5119" width="71.125" customWidth="1"/>
    <col min="5122" max="5122" width="11.25" customWidth="1"/>
    <col min="5362" max="5362" width="17.875" customWidth="1"/>
    <col min="5363" max="5364" width="14.625" customWidth="1"/>
    <col min="5365" max="5365" width="16.5" customWidth="1"/>
    <col min="5366" max="5366" width="17.875" customWidth="1"/>
    <col min="5367" max="5367" width="6.875" customWidth="1"/>
    <col min="5368" max="5368" width="37.25" customWidth="1"/>
    <col min="5369" max="5369" width="44.75" customWidth="1"/>
    <col min="5370" max="5370" width="13.875" customWidth="1"/>
    <col min="5371" max="5371" width="22" customWidth="1"/>
    <col min="5375" max="5375" width="71.125" customWidth="1"/>
    <col min="5378" max="5378" width="11.25" customWidth="1"/>
    <col min="5618" max="5618" width="17.875" customWidth="1"/>
    <col min="5619" max="5620" width="14.625" customWidth="1"/>
    <col min="5621" max="5621" width="16.5" customWidth="1"/>
    <col min="5622" max="5622" width="17.875" customWidth="1"/>
    <col min="5623" max="5623" width="6.875" customWidth="1"/>
    <col min="5624" max="5624" width="37.25" customWidth="1"/>
    <col min="5625" max="5625" width="44.75" customWidth="1"/>
    <col min="5626" max="5626" width="13.875" customWidth="1"/>
    <col min="5627" max="5627" width="22" customWidth="1"/>
    <col min="5631" max="5631" width="71.125" customWidth="1"/>
    <col min="5634" max="5634" width="11.25" customWidth="1"/>
    <col min="5874" max="5874" width="17.875" customWidth="1"/>
    <col min="5875" max="5876" width="14.625" customWidth="1"/>
    <col min="5877" max="5877" width="16.5" customWidth="1"/>
    <col min="5878" max="5878" width="17.875" customWidth="1"/>
    <col min="5879" max="5879" width="6.875" customWidth="1"/>
    <col min="5880" max="5880" width="37.25" customWidth="1"/>
    <col min="5881" max="5881" width="44.75" customWidth="1"/>
    <col min="5882" max="5882" width="13.875" customWidth="1"/>
    <col min="5883" max="5883" width="22" customWidth="1"/>
    <col min="5887" max="5887" width="71.125" customWidth="1"/>
    <col min="5890" max="5890" width="11.25" customWidth="1"/>
    <col min="6130" max="6130" width="17.875" customWidth="1"/>
    <col min="6131" max="6132" width="14.625" customWidth="1"/>
    <col min="6133" max="6133" width="16.5" customWidth="1"/>
    <col min="6134" max="6134" width="17.875" customWidth="1"/>
    <col min="6135" max="6135" width="6.875" customWidth="1"/>
    <col min="6136" max="6136" width="37.25" customWidth="1"/>
    <col min="6137" max="6137" width="44.75" customWidth="1"/>
    <col min="6138" max="6138" width="13.875" customWidth="1"/>
    <col min="6139" max="6139" width="22" customWidth="1"/>
    <col min="6143" max="6143" width="71.125" customWidth="1"/>
    <col min="6146" max="6146" width="11.25" customWidth="1"/>
    <col min="6386" max="6386" width="17.875" customWidth="1"/>
    <col min="6387" max="6388" width="14.625" customWidth="1"/>
    <col min="6389" max="6389" width="16.5" customWidth="1"/>
    <col min="6390" max="6390" width="17.875" customWidth="1"/>
    <col min="6391" max="6391" width="6.875" customWidth="1"/>
    <col min="6392" max="6392" width="37.25" customWidth="1"/>
    <col min="6393" max="6393" width="44.75" customWidth="1"/>
    <col min="6394" max="6394" width="13.875" customWidth="1"/>
    <col min="6395" max="6395" width="22" customWidth="1"/>
    <col min="6399" max="6399" width="71.125" customWidth="1"/>
    <col min="6402" max="6402" width="11.25" customWidth="1"/>
    <col min="6642" max="6642" width="17.875" customWidth="1"/>
    <col min="6643" max="6644" width="14.625" customWidth="1"/>
    <col min="6645" max="6645" width="16.5" customWidth="1"/>
    <col min="6646" max="6646" width="17.875" customWidth="1"/>
    <col min="6647" max="6647" width="6.875" customWidth="1"/>
    <col min="6648" max="6648" width="37.25" customWidth="1"/>
    <col min="6649" max="6649" width="44.75" customWidth="1"/>
    <col min="6650" max="6650" width="13.875" customWidth="1"/>
    <col min="6651" max="6651" width="22" customWidth="1"/>
    <col min="6655" max="6655" width="71.125" customWidth="1"/>
    <col min="6658" max="6658" width="11.25" customWidth="1"/>
    <col min="6898" max="6898" width="17.875" customWidth="1"/>
    <col min="6899" max="6900" width="14.625" customWidth="1"/>
    <col min="6901" max="6901" width="16.5" customWidth="1"/>
    <col min="6902" max="6902" width="17.875" customWidth="1"/>
    <col min="6903" max="6903" width="6.875" customWidth="1"/>
    <col min="6904" max="6904" width="37.25" customWidth="1"/>
    <col min="6905" max="6905" width="44.75" customWidth="1"/>
    <col min="6906" max="6906" width="13.875" customWidth="1"/>
    <col min="6907" max="6907" width="22" customWidth="1"/>
    <col min="6911" max="6911" width="71.125" customWidth="1"/>
    <col min="6914" max="6914" width="11.25" customWidth="1"/>
    <col min="7154" max="7154" width="17.875" customWidth="1"/>
    <col min="7155" max="7156" width="14.625" customWidth="1"/>
    <col min="7157" max="7157" width="16.5" customWidth="1"/>
    <col min="7158" max="7158" width="17.875" customWidth="1"/>
    <col min="7159" max="7159" width="6.875" customWidth="1"/>
    <col min="7160" max="7160" width="37.25" customWidth="1"/>
    <col min="7161" max="7161" width="44.75" customWidth="1"/>
    <col min="7162" max="7162" width="13.875" customWidth="1"/>
    <col min="7163" max="7163" width="22" customWidth="1"/>
    <col min="7167" max="7167" width="71.125" customWidth="1"/>
    <col min="7170" max="7170" width="11.25" customWidth="1"/>
    <col min="7410" max="7410" width="17.875" customWidth="1"/>
    <col min="7411" max="7412" width="14.625" customWidth="1"/>
    <col min="7413" max="7413" width="16.5" customWidth="1"/>
    <col min="7414" max="7414" width="17.875" customWidth="1"/>
    <col min="7415" max="7415" width="6.875" customWidth="1"/>
    <col min="7416" max="7416" width="37.25" customWidth="1"/>
    <col min="7417" max="7417" width="44.75" customWidth="1"/>
    <col min="7418" max="7418" width="13.875" customWidth="1"/>
    <col min="7419" max="7419" width="22" customWidth="1"/>
    <col min="7423" max="7423" width="71.125" customWidth="1"/>
    <col min="7426" max="7426" width="11.25" customWidth="1"/>
    <col min="7666" max="7666" width="17.875" customWidth="1"/>
    <col min="7667" max="7668" width="14.625" customWidth="1"/>
    <col min="7669" max="7669" width="16.5" customWidth="1"/>
    <col min="7670" max="7670" width="17.875" customWidth="1"/>
    <col min="7671" max="7671" width="6.875" customWidth="1"/>
    <col min="7672" max="7672" width="37.25" customWidth="1"/>
    <col min="7673" max="7673" width="44.75" customWidth="1"/>
    <col min="7674" max="7674" width="13.875" customWidth="1"/>
    <col min="7675" max="7675" width="22" customWidth="1"/>
    <col min="7679" max="7679" width="71.125" customWidth="1"/>
    <col min="7682" max="7682" width="11.25" customWidth="1"/>
    <col min="7922" max="7922" width="17.875" customWidth="1"/>
    <col min="7923" max="7924" width="14.625" customWidth="1"/>
    <col min="7925" max="7925" width="16.5" customWidth="1"/>
    <col min="7926" max="7926" width="17.875" customWidth="1"/>
    <col min="7927" max="7927" width="6.875" customWidth="1"/>
    <col min="7928" max="7928" width="37.25" customWidth="1"/>
    <col min="7929" max="7929" width="44.75" customWidth="1"/>
    <col min="7930" max="7930" width="13.875" customWidth="1"/>
    <col min="7931" max="7931" width="22" customWidth="1"/>
    <col min="7935" max="7935" width="71.125" customWidth="1"/>
    <col min="7938" max="7938" width="11.25" customWidth="1"/>
    <col min="8178" max="8178" width="17.875" customWidth="1"/>
    <col min="8179" max="8180" width="14.625" customWidth="1"/>
    <col min="8181" max="8181" width="16.5" customWidth="1"/>
    <col min="8182" max="8182" width="17.875" customWidth="1"/>
    <col min="8183" max="8183" width="6.875" customWidth="1"/>
    <col min="8184" max="8184" width="37.25" customWidth="1"/>
    <col min="8185" max="8185" width="44.75" customWidth="1"/>
    <col min="8186" max="8186" width="13.875" customWidth="1"/>
    <col min="8187" max="8187" width="22" customWidth="1"/>
    <col min="8191" max="8191" width="71.125" customWidth="1"/>
    <col min="8194" max="8194" width="11.25" customWidth="1"/>
    <col min="8434" max="8434" width="17.875" customWidth="1"/>
    <col min="8435" max="8436" width="14.625" customWidth="1"/>
    <col min="8437" max="8437" width="16.5" customWidth="1"/>
    <col min="8438" max="8438" width="17.875" customWidth="1"/>
    <col min="8439" max="8439" width="6.875" customWidth="1"/>
    <col min="8440" max="8440" width="37.25" customWidth="1"/>
    <col min="8441" max="8441" width="44.75" customWidth="1"/>
    <col min="8442" max="8442" width="13.875" customWidth="1"/>
    <col min="8443" max="8443" width="22" customWidth="1"/>
    <col min="8447" max="8447" width="71.125" customWidth="1"/>
    <col min="8450" max="8450" width="11.25" customWidth="1"/>
    <col min="8690" max="8690" width="17.875" customWidth="1"/>
    <col min="8691" max="8692" width="14.625" customWidth="1"/>
    <col min="8693" max="8693" width="16.5" customWidth="1"/>
    <col min="8694" max="8694" width="17.875" customWidth="1"/>
    <col min="8695" max="8695" width="6.875" customWidth="1"/>
    <col min="8696" max="8696" width="37.25" customWidth="1"/>
    <col min="8697" max="8697" width="44.75" customWidth="1"/>
    <col min="8698" max="8698" width="13.875" customWidth="1"/>
    <col min="8699" max="8699" width="22" customWidth="1"/>
    <col min="8703" max="8703" width="71.125" customWidth="1"/>
    <col min="8706" max="8706" width="11.25" customWidth="1"/>
    <col min="8946" max="8946" width="17.875" customWidth="1"/>
    <col min="8947" max="8948" width="14.625" customWidth="1"/>
    <col min="8949" max="8949" width="16.5" customWidth="1"/>
    <col min="8950" max="8950" width="17.875" customWidth="1"/>
    <col min="8951" max="8951" width="6.875" customWidth="1"/>
    <col min="8952" max="8952" width="37.25" customWidth="1"/>
    <col min="8953" max="8953" width="44.75" customWidth="1"/>
    <col min="8954" max="8954" width="13.875" customWidth="1"/>
    <col min="8955" max="8955" width="22" customWidth="1"/>
    <col min="8959" max="8959" width="71.125" customWidth="1"/>
    <col min="8962" max="8962" width="11.25" customWidth="1"/>
    <col min="9202" max="9202" width="17.875" customWidth="1"/>
    <col min="9203" max="9204" width="14.625" customWidth="1"/>
    <col min="9205" max="9205" width="16.5" customWidth="1"/>
    <col min="9206" max="9206" width="17.875" customWidth="1"/>
    <col min="9207" max="9207" width="6.875" customWidth="1"/>
    <col min="9208" max="9208" width="37.25" customWidth="1"/>
    <col min="9209" max="9209" width="44.75" customWidth="1"/>
    <col min="9210" max="9210" width="13.875" customWidth="1"/>
    <col min="9211" max="9211" width="22" customWidth="1"/>
    <col min="9215" max="9215" width="71.125" customWidth="1"/>
    <col min="9218" max="9218" width="11.25" customWidth="1"/>
    <col min="9458" max="9458" width="17.875" customWidth="1"/>
    <col min="9459" max="9460" width="14.625" customWidth="1"/>
    <col min="9461" max="9461" width="16.5" customWidth="1"/>
    <col min="9462" max="9462" width="17.875" customWidth="1"/>
    <col min="9463" max="9463" width="6.875" customWidth="1"/>
    <col min="9464" max="9464" width="37.25" customWidth="1"/>
    <col min="9465" max="9465" width="44.75" customWidth="1"/>
    <col min="9466" max="9466" width="13.875" customWidth="1"/>
    <col min="9467" max="9467" width="22" customWidth="1"/>
    <col min="9471" max="9471" width="71.125" customWidth="1"/>
    <col min="9474" max="9474" width="11.25" customWidth="1"/>
    <col min="9714" max="9714" width="17.875" customWidth="1"/>
    <col min="9715" max="9716" width="14.625" customWidth="1"/>
    <col min="9717" max="9717" width="16.5" customWidth="1"/>
    <col min="9718" max="9718" width="17.875" customWidth="1"/>
    <col min="9719" max="9719" width="6.875" customWidth="1"/>
    <col min="9720" max="9720" width="37.25" customWidth="1"/>
    <col min="9721" max="9721" width="44.75" customWidth="1"/>
    <col min="9722" max="9722" width="13.875" customWidth="1"/>
    <col min="9723" max="9723" width="22" customWidth="1"/>
    <col min="9727" max="9727" width="71.125" customWidth="1"/>
    <col min="9730" max="9730" width="11.25" customWidth="1"/>
    <col min="9970" max="9970" width="17.875" customWidth="1"/>
    <col min="9971" max="9972" width="14.625" customWidth="1"/>
    <col min="9973" max="9973" width="16.5" customWidth="1"/>
    <col min="9974" max="9974" width="17.875" customWidth="1"/>
    <col min="9975" max="9975" width="6.875" customWidth="1"/>
    <col min="9976" max="9976" width="37.25" customWidth="1"/>
    <col min="9977" max="9977" width="44.75" customWidth="1"/>
    <col min="9978" max="9978" width="13.875" customWidth="1"/>
    <col min="9979" max="9979" width="22" customWidth="1"/>
    <col min="9983" max="9983" width="71.125" customWidth="1"/>
    <col min="9986" max="9986" width="11.25" customWidth="1"/>
    <col min="10226" max="10226" width="17.875" customWidth="1"/>
    <col min="10227" max="10228" width="14.625" customWidth="1"/>
    <col min="10229" max="10229" width="16.5" customWidth="1"/>
    <col min="10230" max="10230" width="17.875" customWidth="1"/>
    <col min="10231" max="10231" width="6.875" customWidth="1"/>
    <col min="10232" max="10232" width="37.25" customWidth="1"/>
    <col min="10233" max="10233" width="44.75" customWidth="1"/>
    <col min="10234" max="10234" width="13.875" customWidth="1"/>
    <col min="10235" max="10235" width="22" customWidth="1"/>
    <col min="10239" max="10239" width="71.125" customWidth="1"/>
    <col min="10242" max="10242" width="11.25" customWidth="1"/>
    <col min="10482" max="10482" width="17.875" customWidth="1"/>
    <col min="10483" max="10484" width="14.625" customWidth="1"/>
    <col min="10485" max="10485" width="16.5" customWidth="1"/>
    <col min="10486" max="10486" width="17.875" customWidth="1"/>
    <col min="10487" max="10487" width="6.875" customWidth="1"/>
    <col min="10488" max="10488" width="37.25" customWidth="1"/>
    <col min="10489" max="10489" width="44.75" customWidth="1"/>
    <col min="10490" max="10490" width="13.875" customWidth="1"/>
    <col min="10491" max="10491" width="22" customWidth="1"/>
    <col min="10495" max="10495" width="71.125" customWidth="1"/>
    <col min="10498" max="10498" width="11.25" customWidth="1"/>
    <col min="10738" max="10738" width="17.875" customWidth="1"/>
    <col min="10739" max="10740" width="14.625" customWidth="1"/>
    <col min="10741" max="10741" width="16.5" customWidth="1"/>
    <col min="10742" max="10742" width="17.875" customWidth="1"/>
    <col min="10743" max="10743" width="6.875" customWidth="1"/>
    <col min="10744" max="10744" width="37.25" customWidth="1"/>
    <col min="10745" max="10745" width="44.75" customWidth="1"/>
    <col min="10746" max="10746" width="13.875" customWidth="1"/>
    <col min="10747" max="10747" width="22" customWidth="1"/>
    <col min="10751" max="10751" width="71.125" customWidth="1"/>
    <col min="10754" max="10754" width="11.25" customWidth="1"/>
    <col min="10994" max="10994" width="17.875" customWidth="1"/>
    <col min="10995" max="10996" width="14.625" customWidth="1"/>
    <col min="10997" max="10997" width="16.5" customWidth="1"/>
    <col min="10998" max="10998" width="17.875" customWidth="1"/>
    <col min="10999" max="10999" width="6.875" customWidth="1"/>
    <col min="11000" max="11000" width="37.25" customWidth="1"/>
    <col min="11001" max="11001" width="44.75" customWidth="1"/>
    <col min="11002" max="11002" width="13.875" customWidth="1"/>
    <col min="11003" max="11003" width="22" customWidth="1"/>
    <col min="11007" max="11007" width="71.125" customWidth="1"/>
    <col min="11010" max="11010" width="11.25" customWidth="1"/>
    <col min="11250" max="11250" width="17.875" customWidth="1"/>
    <col min="11251" max="11252" width="14.625" customWidth="1"/>
    <col min="11253" max="11253" width="16.5" customWidth="1"/>
    <col min="11254" max="11254" width="17.875" customWidth="1"/>
    <col min="11255" max="11255" width="6.875" customWidth="1"/>
    <col min="11256" max="11256" width="37.25" customWidth="1"/>
    <col min="11257" max="11257" width="44.75" customWidth="1"/>
    <col min="11258" max="11258" width="13.875" customWidth="1"/>
    <col min="11259" max="11259" width="22" customWidth="1"/>
    <col min="11263" max="11263" width="71.125" customWidth="1"/>
    <col min="11266" max="11266" width="11.25" customWidth="1"/>
    <col min="11506" max="11506" width="17.875" customWidth="1"/>
    <col min="11507" max="11508" width="14.625" customWidth="1"/>
    <col min="11509" max="11509" width="16.5" customWidth="1"/>
    <col min="11510" max="11510" width="17.875" customWidth="1"/>
    <col min="11511" max="11511" width="6.875" customWidth="1"/>
    <col min="11512" max="11512" width="37.25" customWidth="1"/>
    <col min="11513" max="11513" width="44.75" customWidth="1"/>
    <col min="11514" max="11514" width="13.875" customWidth="1"/>
    <col min="11515" max="11515" width="22" customWidth="1"/>
    <col min="11519" max="11519" width="71.125" customWidth="1"/>
    <col min="11522" max="11522" width="11.25" customWidth="1"/>
    <col min="11762" max="11762" width="17.875" customWidth="1"/>
    <col min="11763" max="11764" width="14.625" customWidth="1"/>
    <col min="11765" max="11765" width="16.5" customWidth="1"/>
    <col min="11766" max="11766" width="17.875" customWidth="1"/>
    <col min="11767" max="11767" width="6.875" customWidth="1"/>
    <col min="11768" max="11768" width="37.25" customWidth="1"/>
    <col min="11769" max="11769" width="44.75" customWidth="1"/>
    <col min="11770" max="11770" width="13.875" customWidth="1"/>
    <col min="11771" max="11771" width="22" customWidth="1"/>
    <col min="11775" max="11775" width="71.125" customWidth="1"/>
    <col min="11778" max="11778" width="11.25" customWidth="1"/>
    <col min="12018" max="12018" width="17.875" customWidth="1"/>
    <col min="12019" max="12020" width="14.625" customWidth="1"/>
    <col min="12021" max="12021" width="16.5" customWidth="1"/>
    <col min="12022" max="12022" width="17.875" customWidth="1"/>
    <col min="12023" max="12023" width="6.875" customWidth="1"/>
    <col min="12024" max="12024" width="37.25" customWidth="1"/>
    <col min="12025" max="12025" width="44.75" customWidth="1"/>
    <col min="12026" max="12026" width="13.875" customWidth="1"/>
    <col min="12027" max="12027" width="22" customWidth="1"/>
    <col min="12031" max="12031" width="71.125" customWidth="1"/>
    <col min="12034" max="12034" width="11.25" customWidth="1"/>
    <col min="12274" max="12274" width="17.875" customWidth="1"/>
    <col min="12275" max="12276" width="14.625" customWidth="1"/>
    <col min="12277" max="12277" width="16.5" customWidth="1"/>
    <col min="12278" max="12278" width="17.875" customWidth="1"/>
    <col min="12279" max="12279" width="6.875" customWidth="1"/>
    <col min="12280" max="12280" width="37.25" customWidth="1"/>
    <col min="12281" max="12281" width="44.75" customWidth="1"/>
    <col min="12282" max="12282" width="13.875" customWidth="1"/>
    <col min="12283" max="12283" width="22" customWidth="1"/>
    <col min="12287" max="12287" width="71.125" customWidth="1"/>
    <col min="12290" max="12290" width="11.25" customWidth="1"/>
    <col min="12530" max="12530" width="17.875" customWidth="1"/>
    <col min="12531" max="12532" width="14.625" customWidth="1"/>
    <col min="12533" max="12533" width="16.5" customWidth="1"/>
    <col min="12534" max="12534" width="17.875" customWidth="1"/>
    <col min="12535" max="12535" width="6.875" customWidth="1"/>
    <col min="12536" max="12536" width="37.25" customWidth="1"/>
    <col min="12537" max="12537" width="44.75" customWidth="1"/>
    <col min="12538" max="12538" width="13.875" customWidth="1"/>
    <col min="12539" max="12539" width="22" customWidth="1"/>
    <col min="12543" max="12543" width="71.125" customWidth="1"/>
    <col min="12546" max="12546" width="11.25" customWidth="1"/>
    <col min="12786" max="12786" width="17.875" customWidth="1"/>
    <col min="12787" max="12788" width="14.625" customWidth="1"/>
    <col min="12789" max="12789" width="16.5" customWidth="1"/>
    <col min="12790" max="12790" width="17.875" customWidth="1"/>
    <col min="12791" max="12791" width="6.875" customWidth="1"/>
    <col min="12792" max="12792" width="37.25" customWidth="1"/>
    <col min="12793" max="12793" width="44.75" customWidth="1"/>
    <col min="12794" max="12794" width="13.875" customWidth="1"/>
    <col min="12795" max="12795" width="22" customWidth="1"/>
    <col min="12799" max="12799" width="71.125" customWidth="1"/>
    <col min="12802" max="12802" width="11.25" customWidth="1"/>
    <col min="13042" max="13042" width="17.875" customWidth="1"/>
    <col min="13043" max="13044" width="14.625" customWidth="1"/>
    <col min="13045" max="13045" width="16.5" customWidth="1"/>
    <col min="13046" max="13046" width="17.875" customWidth="1"/>
    <col min="13047" max="13047" width="6.875" customWidth="1"/>
    <col min="13048" max="13048" width="37.25" customWidth="1"/>
    <col min="13049" max="13049" width="44.75" customWidth="1"/>
    <col min="13050" max="13050" width="13.875" customWidth="1"/>
    <col min="13051" max="13051" width="22" customWidth="1"/>
    <col min="13055" max="13055" width="71.125" customWidth="1"/>
    <col min="13058" max="13058" width="11.25" customWidth="1"/>
    <col min="13298" max="13298" width="17.875" customWidth="1"/>
    <col min="13299" max="13300" width="14.625" customWidth="1"/>
    <col min="13301" max="13301" width="16.5" customWidth="1"/>
    <col min="13302" max="13302" width="17.875" customWidth="1"/>
    <col min="13303" max="13303" width="6.875" customWidth="1"/>
    <col min="13304" max="13304" width="37.25" customWidth="1"/>
    <col min="13305" max="13305" width="44.75" customWidth="1"/>
    <col min="13306" max="13306" width="13.875" customWidth="1"/>
    <col min="13307" max="13307" width="22" customWidth="1"/>
    <col min="13311" max="13311" width="71.125" customWidth="1"/>
    <col min="13314" max="13314" width="11.25" customWidth="1"/>
    <col min="13554" max="13554" width="17.875" customWidth="1"/>
    <col min="13555" max="13556" width="14.625" customWidth="1"/>
    <col min="13557" max="13557" width="16.5" customWidth="1"/>
    <col min="13558" max="13558" width="17.875" customWidth="1"/>
    <col min="13559" max="13559" width="6.875" customWidth="1"/>
    <col min="13560" max="13560" width="37.25" customWidth="1"/>
    <col min="13561" max="13561" width="44.75" customWidth="1"/>
    <col min="13562" max="13562" width="13.875" customWidth="1"/>
    <col min="13563" max="13563" width="22" customWidth="1"/>
    <col min="13567" max="13567" width="71.125" customWidth="1"/>
    <col min="13570" max="13570" width="11.25" customWidth="1"/>
    <col min="13810" max="13810" width="17.875" customWidth="1"/>
    <col min="13811" max="13812" width="14.625" customWidth="1"/>
    <col min="13813" max="13813" width="16.5" customWidth="1"/>
    <col min="13814" max="13814" width="17.875" customWidth="1"/>
    <col min="13815" max="13815" width="6.875" customWidth="1"/>
    <col min="13816" max="13816" width="37.25" customWidth="1"/>
    <col min="13817" max="13817" width="44.75" customWidth="1"/>
    <col min="13818" max="13818" width="13.875" customWidth="1"/>
    <col min="13819" max="13819" width="22" customWidth="1"/>
    <col min="13823" max="13823" width="71.125" customWidth="1"/>
    <col min="13826" max="13826" width="11.25" customWidth="1"/>
    <col min="14066" max="14066" width="17.875" customWidth="1"/>
    <col min="14067" max="14068" width="14.625" customWidth="1"/>
    <col min="14069" max="14069" width="16.5" customWidth="1"/>
    <col min="14070" max="14070" width="17.875" customWidth="1"/>
    <col min="14071" max="14071" width="6.875" customWidth="1"/>
    <col min="14072" max="14072" width="37.25" customWidth="1"/>
    <col min="14073" max="14073" width="44.75" customWidth="1"/>
    <col min="14074" max="14074" width="13.875" customWidth="1"/>
    <col min="14075" max="14075" width="22" customWidth="1"/>
    <col min="14079" max="14079" width="71.125" customWidth="1"/>
    <col min="14082" max="14082" width="11.25" customWidth="1"/>
    <col min="14322" max="14322" width="17.875" customWidth="1"/>
    <col min="14323" max="14324" width="14.625" customWidth="1"/>
    <col min="14325" max="14325" width="16.5" customWidth="1"/>
    <col min="14326" max="14326" width="17.875" customWidth="1"/>
    <col min="14327" max="14327" width="6.875" customWidth="1"/>
    <col min="14328" max="14328" width="37.25" customWidth="1"/>
    <col min="14329" max="14329" width="44.75" customWidth="1"/>
    <col min="14330" max="14330" width="13.875" customWidth="1"/>
    <col min="14331" max="14331" width="22" customWidth="1"/>
    <col min="14335" max="14335" width="71.125" customWidth="1"/>
    <col min="14338" max="14338" width="11.25" customWidth="1"/>
    <col min="14578" max="14578" width="17.875" customWidth="1"/>
    <col min="14579" max="14580" width="14.625" customWidth="1"/>
    <col min="14581" max="14581" width="16.5" customWidth="1"/>
    <col min="14582" max="14582" width="17.875" customWidth="1"/>
    <col min="14583" max="14583" width="6.875" customWidth="1"/>
    <col min="14584" max="14584" width="37.25" customWidth="1"/>
    <col min="14585" max="14585" width="44.75" customWidth="1"/>
    <col min="14586" max="14586" width="13.875" customWidth="1"/>
    <col min="14587" max="14587" width="22" customWidth="1"/>
    <col min="14591" max="14591" width="71.125" customWidth="1"/>
    <col min="14594" max="14594" width="11.25" customWidth="1"/>
    <col min="14834" max="14834" width="17.875" customWidth="1"/>
    <col min="14835" max="14836" width="14.625" customWidth="1"/>
    <col min="14837" max="14837" width="16.5" customWidth="1"/>
    <col min="14838" max="14838" width="17.875" customWidth="1"/>
    <col min="14839" max="14839" width="6.875" customWidth="1"/>
    <col min="14840" max="14840" width="37.25" customWidth="1"/>
    <col min="14841" max="14841" width="44.75" customWidth="1"/>
    <col min="14842" max="14842" width="13.875" customWidth="1"/>
    <col min="14843" max="14843" width="22" customWidth="1"/>
    <col min="14847" max="14847" width="71.125" customWidth="1"/>
    <col min="14850" max="14850" width="11.25" customWidth="1"/>
    <col min="15090" max="15090" width="17.875" customWidth="1"/>
    <col min="15091" max="15092" width="14.625" customWidth="1"/>
    <col min="15093" max="15093" width="16.5" customWidth="1"/>
    <col min="15094" max="15094" width="17.875" customWidth="1"/>
    <col min="15095" max="15095" width="6.875" customWidth="1"/>
    <col min="15096" max="15096" width="37.25" customWidth="1"/>
    <col min="15097" max="15097" width="44.75" customWidth="1"/>
    <col min="15098" max="15098" width="13.875" customWidth="1"/>
    <col min="15099" max="15099" width="22" customWidth="1"/>
    <col min="15103" max="15103" width="71.125" customWidth="1"/>
    <col min="15106" max="15106" width="11.25" customWidth="1"/>
    <col min="15346" max="15346" width="17.875" customWidth="1"/>
    <col min="15347" max="15348" width="14.625" customWidth="1"/>
    <col min="15349" max="15349" width="16.5" customWidth="1"/>
    <col min="15350" max="15350" width="17.875" customWidth="1"/>
    <col min="15351" max="15351" width="6.875" customWidth="1"/>
    <col min="15352" max="15352" width="37.25" customWidth="1"/>
    <col min="15353" max="15353" width="44.75" customWidth="1"/>
    <col min="15354" max="15354" width="13.875" customWidth="1"/>
    <col min="15355" max="15355" width="22" customWidth="1"/>
    <col min="15359" max="15359" width="71.125" customWidth="1"/>
    <col min="15362" max="15362" width="11.25" customWidth="1"/>
    <col min="15602" max="15602" width="17.875" customWidth="1"/>
    <col min="15603" max="15604" width="14.625" customWidth="1"/>
    <col min="15605" max="15605" width="16.5" customWidth="1"/>
    <col min="15606" max="15606" width="17.875" customWidth="1"/>
    <col min="15607" max="15607" width="6.875" customWidth="1"/>
    <col min="15608" max="15608" width="37.25" customWidth="1"/>
    <col min="15609" max="15609" width="44.75" customWidth="1"/>
    <col min="15610" max="15610" width="13.875" customWidth="1"/>
    <col min="15611" max="15611" width="22" customWidth="1"/>
    <col min="15615" max="15615" width="71.125" customWidth="1"/>
    <col min="15618" max="15618" width="11.25" customWidth="1"/>
    <col min="15858" max="15858" width="17.875" customWidth="1"/>
    <col min="15859" max="15860" width="14.625" customWidth="1"/>
    <col min="15861" max="15861" width="16.5" customWidth="1"/>
    <col min="15862" max="15862" width="17.875" customWidth="1"/>
    <col min="15863" max="15863" width="6.875" customWidth="1"/>
    <col min="15864" max="15864" width="37.25" customWidth="1"/>
    <col min="15865" max="15865" width="44.75" customWidth="1"/>
    <col min="15866" max="15866" width="13.875" customWidth="1"/>
    <col min="15867" max="15867" width="22" customWidth="1"/>
    <col min="15871" max="15871" width="71.125" customWidth="1"/>
    <col min="15874" max="15874" width="11.25" customWidth="1"/>
    <col min="16114" max="16114" width="17.875" customWidth="1"/>
    <col min="16115" max="16116" width="14.625" customWidth="1"/>
    <col min="16117" max="16117" width="16.5" customWidth="1"/>
    <col min="16118" max="16118" width="17.875" customWidth="1"/>
    <col min="16119" max="16119" width="6.875" customWidth="1"/>
    <col min="16120" max="16120" width="37.25" customWidth="1"/>
    <col min="16121" max="16121" width="44.75" customWidth="1"/>
    <col min="16122" max="16122" width="13.875" customWidth="1"/>
    <col min="16123" max="16123" width="22" customWidth="1"/>
    <col min="16127" max="16127" width="71.125" customWidth="1"/>
    <col min="16130" max="16130" width="11.25" customWidth="1"/>
  </cols>
  <sheetData>
    <row r="1" s="28" customFormat="1" ht="23.1" customHeight="1" spans="1:3">
      <c r="A1" s="37" t="s">
        <v>131</v>
      </c>
      <c r="B1" s="38" t="s">
        <v>2</v>
      </c>
      <c r="C1" s="39" t="s">
        <v>132</v>
      </c>
    </row>
    <row r="2" s="28" customFormat="1" ht="23.1" customHeight="1" spans="1:3">
      <c r="A2" s="40"/>
      <c r="B2" s="38"/>
      <c r="C2" s="39"/>
    </row>
    <row r="3" ht="23.1" customHeight="1" spans="1:3">
      <c r="A3" s="41">
        <v>1</v>
      </c>
      <c r="B3" s="42" t="s">
        <v>32</v>
      </c>
      <c r="C3" s="42">
        <v>481</v>
      </c>
    </row>
    <row r="4" ht="23.1" customHeight="1" spans="1:3">
      <c r="A4" s="41">
        <v>2</v>
      </c>
      <c r="B4" s="42" t="s">
        <v>36</v>
      </c>
      <c r="C4" s="42">
        <v>129</v>
      </c>
    </row>
    <row r="5" ht="23.1" customHeight="1" spans="1:3">
      <c r="A5" s="43"/>
      <c r="B5" s="42"/>
      <c r="C5" s="42"/>
    </row>
    <row r="6" s="29" customFormat="1" ht="23.1" customHeight="1" spans="1:3">
      <c r="A6" s="44">
        <v>3</v>
      </c>
      <c r="B6" s="45" t="s">
        <v>22</v>
      </c>
      <c r="C6" s="45">
        <v>177</v>
      </c>
    </row>
    <row r="7" s="30" customFormat="1" ht="23.1" customHeight="1" spans="1:3">
      <c r="A7" s="46">
        <v>4</v>
      </c>
      <c r="B7" s="42" t="s">
        <v>23</v>
      </c>
      <c r="C7" s="42">
        <v>462</v>
      </c>
    </row>
    <row r="8" ht="23.1" customHeight="1" spans="1:3">
      <c r="A8" s="41">
        <v>5</v>
      </c>
      <c r="B8" s="42" t="s">
        <v>18</v>
      </c>
      <c r="C8" s="47">
        <v>1181</v>
      </c>
    </row>
    <row r="9" ht="23.1" customHeight="1" spans="1:3">
      <c r="A9" s="46">
        <v>6</v>
      </c>
      <c r="B9" s="42" t="s">
        <v>58</v>
      </c>
      <c r="C9" s="47">
        <v>3327</v>
      </c>
    </row>
    <row r="10" ht="23.1" customHeight="1" spans="1:3">
      <c r="A10" s="46">
        <v>7</v>
      </c>
      <c r="B10" s="42" t="s">
        <v>20</v>
      </c>
      <c r="C10" s="42">
        <v>956</v>
      </c>
    </row>
    <row r="11" ht="23.1" customHeight="1" spans="1:3">
      <c r="A11" s="41">
        <v>8</v>
      </c>
      <c r="B11" s="42" t="s">
        <v>21</v>
      </c>
      <c r="C11" s="42">
        <v>39</v>
      </c>
    </row>
    <row r="12" ht="23.1" customHeight="1" spans="1:3">
      <c r="A12" s="41">
        <v>9</v>
      </c>
      <c r="B12" s="42" t="s">
        <v>17</v>
      </c>
      <c r="C12" s="42">
        <v>2130</v>
      </c>
    </row>
    <row r="13" ht="23.1" customHeight="1" spans="1:3">
      <c r="A13" s="41">
        <v>10</v>
      </c>
      <c r="B13" s="42" t="s">
        <v>30</v>
      </c>
      <c r="C13" s="42">
        <v>3979</v>
      </c>
    </row>
    <row r="14" ht="23.1" customHeight="1" spans="1:3">
      <c r="A14" s="46">
        <v>11</v>
      </c>
      <c r="B14" s="42" t="s">
        <v>14</v>
      </c>
      <c r="C14" s="42">
        <v>412</v>
      </c>
    </row>
    <row r="15" s="30" customFormat="1" ht="23.1" customHeight="1" spans="1:3">
      <c r="A15" s="41">
        <v>12</v>
      </c>
      <c r="B15" s="42" t="s">
        <v>31</v>
      </c>
      <c r="C15" s="42">
        <v>256</v>
      </c>
    </row>
    <row r="16" s="30" customFormat="1" ht="23.1" customHeight="1" spans="1:3">
      <c r="A16" s="46">
        <v>13</v>
      </c>
      <c r="B16" s="42" t="s">
        <v>15</v>
      </c>
      <c r="C16" s="48">
        <v>2977</v>
      </c>
    </row>
    <row r="17" ht="23.1" customHeight="1" spans="1:3">
      <c r="A17" s="41">
        <v>14</v>
      </c>
      <c r="B17" s="42" t="s">
        <v>16</v>
      </c>
      <c r="C17" s="42">
        <v>580</v>
      </c>
    </row>
    <row r="18" ht="23.1" customHeight="1" spans="1:3">
      <c r="A18" s="49">
        <v>15</v>
      </c>
      <c r="B18" s="42" t="s">
        <v>28</v>
      </c>
      <c r="C18" s="42">
        <v>245</v>
      </c>
    </row>
    <row r="19" ht="23.1" customHeight="1" spans="1:3">
      <c r="A19" s="42">
        <v>16</v>
      </c>
      <c r="B19" s="42" t="s">
        <v>38</v>
      </c>
      <c r="C19" s="42">
        <v>10</v>
      </c>
    </row>
    <row r="20" ht="23.1" customHeight="1" spans="1:3">
      <c r="A20" s="49">
        <v>17</v>
      </c>
      <c r="B20" s="42" t="s">
        <v>39</v>
      </c>
      <c r="C20" s="42">
        <v>50</v>
      </c>
    </row>
    <row r="21" ht="23.1" customHeight="1" spans="1:3">
      <c r="A21" s="50">
        <v>18</v>
      </c>
      <c r="B21" s="42" t="s">
        <v>33</v>
      </c>
      <c r="C21" s="51">
        <v>139</v>
      </c>
    </row>
    <row r="22" s="31" customFormat="1" ht="23.1" customHeight="1" spans="1:3">
      <c r="A22" s="41">
        <v>19</v>
      </c>
      <c r="B22" s="42" t="s">
        <v>11</v>
      </c>
      <c r="C22" s="42">
        <v>1140</v>
      </c>
    </row>
    <row r="23" s="31" customFormat="1" ht="23.1" customHeight="1" spans="1:3">
      <c r="A23" s="41">
        <v>20</v>
      </c>
      <c r="B23" s="42" t="s">
        <v>29</v>
      </c>
      <c r="C23" s="42">
        <v>1295</v>
      </c>
    </row>
    <row r="24" s="32" customFormat="1" ht="23.1" customHeight="1" spans="1:3">
      <c r="A24" s="52">
        <v>21</v>
      </c>
      <c r="B24" s="42" t="s">
        <v>50</v>
      </c>
      <c r="C24" s="53">
        <v>20</v>
      </c>
    </row>
    <row r="25" s="31" customFormat="1" ht="23.1" customHeight="1" spans="1:3">
      <c r="A25" s="46">
        <v>22</v>
      </c>
      <c r="B25" s="47" t="s">
        <v>34</v>
      </c>
      <c r="C25" s="42">
        <v>120</v>
      </c>
    </row>
    <row r="26" s="31" customFormat="1" ht="23.1" customHeight="1" spans="1:3">
      <c r="A26" s="41">
        <v>23</v>
      </c>
      <c r="B26" s="47" t="s">
        <v>54</v>
      </c>
      <c r="C26" s="42">
        <v>564</v>
      </c>
    </row>
    <row r="27" s="31" customFormat="1" ht="23.1" customHeight="1" spans="1:3">
      <c r="A27" s="46">
        <v>24</v>
      </c>
      <c r="B27" s="42" t="s">
        <v>52</v>
      </c>
      <c r="C27" s="42">
        <v>1130</v>
      </c>
    </row>
    <row r="28" s="31" customFormat="1" ht="23.1" customHeight="1" spans="1:3">
      <c r="A28" s="41">
        <v>25</v>
      </c>
      <c r="B28" s="47" t="s">
        <v>35</v>
      </c>
      <c r="C28" s="42">
        <v>40</v>
      </c>
    </row>
    <row r="29" s="31" customFormat="1" ht="23.1" customHeight="1" spans="1:3">
      <c r="A29" s="46"/>
      <c r="B29" s="47"/>
      <c r="C29" s="42"/>
    </row>
    <row r="30" s="31" customFormat="1" ht="23.1" customHeight="1" spans="1:3">
      <c r="A30" s="54">
        <v>26</v>
      </c>
      <c r="B30" s="47" t="s">
        <v>59</v>
      </c>
      <c r="C30" s="47">
        <v>1620</v>
      </c>
    </row>
    <row r="31" s="31" customFormat="1" ht="23.1" customHeight="1" spans="1:3">
      <c r="A31" s="54">
        <v>27</v>
      </c>
      <c r="B31" s="47" t="s">
        <v>24</v>
      </c>
      <c r="C31" s="47">
        <v>150</v>
      </c>
    </row>
    <row r="32" s="33" customFormat="1" ht="23.1" customHeight="1" spans="1:3">
      <c r="A32" s="55">
        <v>28</v>
      </c>
      <c r="B32" s="47" t="s">
        <v>62</v>
      </c>
      <c r="C32" s="47">
        <v>0</v>
      </c>
    </row>
    <row r="33" s="34" customFormat="1" ht="23.1" customHeight="1" spans="1:3">
      <c r="A33" s="41">
        <v>29</v>
      </c>
      <c r="B33" s="47" t="s">
        <v>60</v>
      </c>
      <c r="C33" s="42">
        <v>400</v>
      </c>
    </row>
    <row r="34" s="31" customFormat="1" ht="23.1" customHeight="1" spans="1:3">
      <c r="A34" s="42">
        <v>30</v>
      </c>
      <c r="B34" s="47" t="s">
        <v>37</v>
      </c>
      <c r="C34" s="42">
        <v>520</v>
      </c>
    </row>
    <row r="35" s="31" customFormat="1" ht="23.1" customHeight="1" spans="1:12">
      <c r="A35" s="42"/>
      <c r="B35" s="47"/>
      <c r="C35" s="42"/>
      <c r="D35" s="29"/>
      <c r="E35" s="29"/>
      <c r="F35" s="29"/>
      <c r="G35" s="29"/>
      <c r="H35" s="29"/>
      <c r="I35" s="29"/>
      <c r="J35" s="29"/>
      <c r="K35" s="29"/>
      <c r="L35" s="29"/>
    </row>
    <row r="36" s="35" customFormat="1" ht="23.1" customHeight="1" spans="1:3">
      <c r="A36" s="56">
        <v>31</v>
      </c>
      <c r="B36" s="47" t="s">
        <v>49</v>
      </c>
      <c r="C36" s="51">
        <v>122</v>
      </c>
    </row>
    <row r="37" s="35" customFormat="1" ht="23.1" customHeight="1" spans="1:3">
      <c r="A37" s="57">
        <v>32</v>
      </c>
      <c r="B37" s="47" t="s">
        <v>25</v>
      </c>
      <c r="C37" s="51">
        <v>1041</v>
      </c>
    </row>
    <row r="38" ht="23.1" customHeight="1" spans="1:3">
      <c r="A38" s="42" t="s">
        <v>133</v>
      </c>
      <c r="B38" s="42"/>
      <c r="C38" s="58">
        <f>SUM(C3:C37)</f>
        <v>25692</v>
      </c>
    </row>
    <row r="39" ht="24" customHeight="1"/>
    <row r="40" ht="24" customHeight="1"/>
    <row r="41" ht="24" customHeight="1"/>
    <row r="42" ht="24" customHeight="1"/>
    <row r="43" ht="24" customHeight="1"/>
    <row r="44" ht="24" customHeight="1"/>
    <row r="45" ht="24" customHeight="1"/>
    <row r="46" ht="24" customHeight="1"/>
  </sheetData>
  <mergeCells count="12">
    <mergeCell ref="A1:A2"/>
    <mergeCell ref="A4:A5"/>
    <mergeCell ref="A28:A29"/>
    <mergeCell ref="A34:A35"/>
    <mergeCell ref="B1:B2"/>
    <mergeCell ref="B4:B5"/>
    <mergeCell ref="B28:B29"/>
    <mergeCell ref="B34:B35"/>
    <mergeCell ref="C1:C2"/>
    <mergeCell ref="C4:C5"/>
    <mergeCell ref="C28:C29"/>
    <mergeCell ref="C34:C35"/>
  </mergeCells>
  <pageMargins left="0.699305555555556" right="0.699305555555556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J23"/>
  <sheetViews>
    <sheetView tabSelected="1" workbookViewId="0">
      <selection activeCell="A1" sqref="A1:J1"/>
    </sheetView>
  </sheetViews>
  <sheetFormatPr defaultColWidth="8.625" defaultRowHeight="13.5"/>
  <cols>
    <col min="1" max="1" width="16" style="15" customWidth="1"/>
    <col min="2" max="2" width="10.625" style="16" customWidth="1"/>
    <col min="3" max="3" width="8.625" style="16"/>
    <col min="4" max="4" width="11.625" style="16" customWidth="1"/>
    <col min="5" max="5" width="10.625" style="16" customWidth="1"/>
    <col min="6" max="6" width="8.625" style="16"/>
    <col min="7" max="7" width="10.375" style="16" customWidth="1"/>
    <col min="8" max="8" width="13.5" style="16" customWidth="1"/>
    <col min="9" max="9" width="21.375" style="16" customWidth="1"/>
    <col min="10" max="10" width="8.625" style="16"/>
    <col min="11" max="16384" width="8.625" style="15"/>
  </cols>
  <sheetData>
    <row r="1" ht="24" spans="1:10">
      <c r="A1" s="17" t="s">
        <v>134</v>
      </c>
      <c r="B1" s="17"/>
      <c r="C1" s="17"/>
      <c r="D1" s="17"/>
      <c r="E1" s="17"/>
      <c r="F1" s="17"/>
      <c r="G1" s="17"/>
      <c r="H1" s="17"/>
      <c r="I1" s="17"/>
      <c r="J1" s="17"/>
    </row>
    <row r="2" spans="1:10">
      <c r="A2" s="18"/>
      <c r="B2" s="19"/>
      <c r="C2" s="19"/>
      <c r="D2" s="19"/>
      <c r="E2" s="19"/>
      <c r="F2" s="19"/>
      <c r="G2" s="19"/>
      <c r="H2" s="19"/>
      <c r="I2" s="19"/>
      <c r="J2" s="19"/>
    </row>
    <row r="3" ht="17.25" spans="1:10">
      <c r="A3" s="20" t="s">
        <v>135</v>
      </c>
      <c r="B3" s="20"/>
      <c r="C3" s="20"/>
      <c r="D3" s="20"/>
      <c r="E3" s="20"/>
      <c r="F3" s="20"/>
      <c r="G3" s="20"/>
      <c r="H3" s="20"/>
      <c r="I3" s="20"/>
      <c r="J3" s="20"/>
    </row>
    <row r="4" ht="34.5" spans="1:10">
      <c r="A4" s="20"/>
      <c r="B4" s="20" t="s">
        <v>136</v>
      </c>
      <c r="C4" s="20" t="s">
        <v>137</v>
      </c>
      <c r="D4" s="20" t="s">
        <v>138</v>
      </c>
      <c r="E4" s="20" t="s">
        <v>139</v>
      </c>
      <c r="F4" s="20" t="s">
        <v>140</v>
      </c>
      <c r="G4" s="20" t="s">
        <v>141</v>
      </c>
      <c r="H4" s="20" t="s">
        <v>142</v>
      </c>
      <c r="I4" s="20" t="s">
        <v>143</v>
      </c>
      <c r="J4" s="20" t="s">
        <v>4</v>
      </c>
    </row>
    <row r="5" ht="14.25" spans="1:10">
      <c r="A5" s="21" t="s">
        <v>144</v>
      </c>
      <c r="B5" s="21">
        <v>6000</v>
      </c>
      <c r="C5" s="21">
        <v>5000</v>
      </c>
      <c r="D5" s="21">
        <v>5000</v>
      </c>
      <c r="E5" s="21">
        <v>5000</v>
      </c>
      <c r="F5" s="21">
        <v>0</v>
      </c>
      <c r="G5" s="21">
        <v>5000</v>
      </c>
      <c r="H5" s="21">
        <v>5000</v>
      </c>
      <c r="I5" s="23">
        <f>+B5+C5+E5+H5</f>
        <v>21000</v>
      </c>
      <c r="J5" s="21"/>
    </row>
    <row r="6" ht="14.25" spans="1:10">
      <c r="A6" s="22" t="s">
        <v>14</v>
      </c>
      <c r="B6" s="23">
        <v>220</v>
      </c>
      <c r="C6" s="23">
        <v>200</v>
      </c>
      <c r="D6" s="23">
        <v>200</v>
      </c>
      <c r="E6" s="23">
        <v>204</v>
      </c>
      <c r="F6" s="23">
        <f>E6-D6</f>
        <v>4</v>
      </c>
      <c r="G6" s="23">
        <v>220</v>
      </c>
      <c r="H6" s="23">
        <f>G6+F6</f>
        <v>224</v>
      </c>
      <c r="I6" s="23">
        <f>+B6+C6+E6+H6</f>
        <v>848</v>
      </c>
      <c r="J6" s="23"/>
    </row>
    <row r="7" ht="14.25" spans="1:10">
      <c r="A7" s="22" t="s">
        <v>21</v>
      </c>
      <c r="B7" s="24">
        <v>120</v>
      </c>
      <c r="C7" s="24">
        <v>100</v>
      </c>
      <c r="D7" s="24">
        <v>100</v>
      </c>
      <c r="E7" s="24">
        <v>100</v>
      </c>
      <c r="F7" s="23">
        <f t="shared" ref="F7:F23" si="0">E7-D7</f>
        <v>0</v>
      </c>
      <c r="G7" s="24">
        <v>100</v>
      </c>
      <c r="H7" s="23">
        <f t="shared" ref="H7:H23" si="1">G7+F7</f>
        <v>100</v>
      </c>
      <c r="I7" s="23">
        <f t="shared" ref="I7:I23" si="2">+B7+C7+E7+H7</f>
        <v>420</v>
      </c>
      <c r="J7" s="24"/>
    </row>
    <row r="8" ht="14.25" spans="1:10">
      <c r="A8" s="22" t="s">
        <v>11</v>
      </c>
      <c r="B8" s="24">
        <v>264</v>
      </c>
      <c r="C8" s="24">
        <v>215</v>
      </c>
      <c r="D8" s="24">
        <v>215</v>
      </c>
      <c r="E8" s="24">
        <v>258</v>
      </c>
      <c r="F8" s="23">
        <f t="shared" si="0"/>
        <v>43</v>
      </c>
      <c r="G8" s="24">
        <v>230</v>
      </c>
      <c r="H8" s="23">
        <f t="shared" si="1"/>
        <v>273</v>
      </c>
      <c r="I8" s="23">
        <f t="shared" si="2"/>
        <v>1010</v>
      </c>
      <c r="J8" s="24"/>
    </row>
    <row r="9" ht="14.25" spans="1:10">
      <c r="A9" s="22" t="s">
        <v>23</v>
      </c>
      <c r="B9" s="24">
        <v>829</v>
      </c>
      <c r="C9" s="24">
        <v>538</v>
      </c>
      <c r="D9" s="24">
        <v>538</v>
      </c>
      <c r="E9" s="24">
        <v>483</v>
      </c>
      <c r="F9" s="23">
        <f t="shared" si="0"/>
        <v>-55</v>
      </c>
      <c r="G9" s="25">
        <v>480</v>
      </c>
      <c r="H9" s="23">
        <f t="shared" si="1"/>
        <v>425</v>
      </c>
      <c r="I9" s="23">
        <f t="shared" si="2"/>
        <v>2275</v>
      </c>
      <c r="J9" s="24"/>
    </row>
    <row r="10" ht="14.25" spans="1:10">
      <c r="A10" s="22" t="s">
        <v>17</v>
      </c>
      <c r="B10" s="24">
        <v>728</v>
      </c>
      <c r="C10" s="24">
        <v>600</v>
      </c>
      <c r="D10" s="24">
        <v>570</v>
      </c>
      <c r="E10" s="24">
        <v>463</v>
      </c>
      <c r="F10" s="23">
        <f t="shared" si="0"/>
        <v>-107</v>
      </c>
      <c r="G10" s="25">
        <v>560</v>
      </c>
      <c r="H10" s="23">
        <f t="shared" si="1"/>
        <v>453</v>
      </c>
      <c r="I10" s="23">
        <f t="shared" si="2"/>
        <v>2244</v>
      </c>
      <c r="J10" s="24"/>
    </row>
    <row r="11" ht="14.25" spans="1:10">
      <c r="A11" s="22" t="s">
        <v>27</v>
      </c>
      <c r="B11" s="24">
        <v>650</v>
      </c>
      <c r="C11" s="24">
        <v>594</v>
      </c>
      <c r="D11" s="24">
        <v>584</v>
      </c>
      <c r="E11" s="24">
        <v>502</v>
      </c>
      <c r="F11" s="23">
        <f t="shared" si="0"/>
        <v>-82</v>
      </c>
      <c r="G11" s="25">
        <v>510</v>
      </c>
      <c r="H11" s="23">
        <f t="shared" si="1"/>
        <v>428</v>
      </c>
      <c r="I11" s="23">
        <f t="shared" si="2"/>
        <v>2174</v>
      </c>
      <c r="J11" s="24"/>
    </row>
    <row r="12" ht="14.25" spans="1:10">
      <c r="A12" s="22" t="s">
        <v>29</v>
      </c>
      <c r="B12" s="24">
        <v>480</v>
      </c>
      <c r="C12" s="24">
        <v>410</v>
      </c>
      <c r="D12" s="24">
        <v>450</v>
      </c>
      <c r="E12" s="24">
        <v>503</v>
      </c>
      <c r="F12" s="23">
        <f t="shared" si="0"/>
        <v>53</v>
      </c>
      <c r="G12" s="25">
        <v>510</v>
      </c>
      <c r="H12" s="23">
        <f t="shared" si="1"/>
        <v>563</v>
      </c>
      <c r="I12" s="23">
        <f t="shared" si="2"/>
        <v>1956</v>
      </c>
      <c r="J12" s="24"/>
    </row>
    <row r="13" ht="14.25" spans="1:10">
      <c r="A13" s="22" t="s">
        <v>54</v>
      </c>
      <c r="B13" s="24">
        <v>326</v>
      </c>
      <c r="C13" s="24">
        <v>300</v>
      </c>
      <c r="D13" s="24">
        <v>300</v>
      </c>
      <c r="E13" s="24">
        <v>300</v>
      </c>
      <c r="F13" s="23">
        <f t="shared" si="0"/>
        <v>0</v>
      </c>
      <c r="G13" s="24">
        <v>300</v>
      </c>
      <c r="H13" s="23">
        <f t="shared" si="1"/>
        <v>300</v>
      </c>
      <c r="I13" s="23">
        <f t="shared" si="2"/>
        <v>1226</v>
      </c>
      <c r="J13" s="24"/>
    </row>
    <row r="14" ht="14.25" spans="1:10">
      <c r="A14" s="22" t="s">
        <v>57</v>
      </c>
      <c r="B14" s="24">
        <v>100</v>
      </c>
      <c r="C14" s="24">
        <v>115</v>
      </c>
      <c r="D14" s="24">
        <v>135</v>
      </c>
      <c r="E14" s="24">
        <v>201</v>
      </c>
      <c r="F14" s="23">
        <f t="shared" si="0"/>
        <v>66</v>
      </c>
      <c r="G14" s="24">
        <v>120</v>
      </c>
      <c r="H14" s="23">
        <f t="shared" si="1"/>
        <v>186</v>
      </c>
      <c r="I14" s="23">
        <f t="shared" si="2"/>
        <v>602</v>
      </c>
      <c r="J14" s="24"/>
    </row>
    <row r="15" ht="14.25" spans="1:10">
      <c r="A15" s="22" t="s">
        <v>62</v>
      </c>
      <c r="B15" s="24">
        <v>214</v>
      </c>
      <c r="C15" s="24">
        <v>180</v>
      </c>
      <c r="D15" s="24">
        <v>180</v>
      </c>
      <c r="E15" s="24">
        <v>180</v>
      </c>
      <c r="F15" s="23">
        <f t="shared" si="0"/>
        <v>0</v>
      </c>
      <c r="G15" s="24">
        <v>180</v>
      </c>
      <c r="H15" s="23">
        <f t="shared" si="1"/>
        <v>180</v>
      </c>
      <c r="I15" s="23">
        <f t="shared" si="2"/>
        <v>754</v>
      </c>
      <c r="J15" s="24"/>
    </row>
    <row r="16" ht="14.25" spans="1:10">
      <c r="A16" s="22" t="s">
        <v>61</v>
      </c>
      <c r="B16" s="24">
        <v>347</v>
      </c>
      <c r="C16" s="24">
        <v>280</v>
      </c>
      <c r="D16" s="24">
        <v>280</v>
      </c>
      <c r="E16" s="24">
        <v>320</v>
      </c>
      <c r="F16" s="23">
        <f t="shared" si="0"/>
        <v>40</v>
      </c>
      <c r="G16" s="24">
        <v>320</v>
      </c>
      <c r="H16" s="23">
        <f t="shared" si="1"/>
        <v>360</v>
      </c>
      <c r="I16" s="23">
        <f t="shared" si="2"/>
        <v>1307</v>
      </c>
      <c r="J16" s="24"/>
    </row>
    <row r="17" ht="14.25" spans="1:10">
      <c r="A17" s="22" t="s">
        <v>52</v>
      </c>
      <c r="B17" s="24">
        <v>219</v>
      </c>
      <c r="C17" s="24">
        <v>233</v>
      </c>
      <c r="D17" s="24">
        <v>233</v>
      </c>
      <c r="E17" s="24">
        <v>230</v>
      </c>
      <c r="F17" s="23">
        <f t="shared" si="0"/>
        <v>-3</v>
      </c>
      <c r="G17" s="24">
        <v>230</v>
      </c>
      <c r="H17" s="23">
        <f t="shared" si="1"/>
        <v>227</v>
      </c>
      <c r="I17" s="23">
        <f t="shared" si="2"/>
        <v>909</v>
      </c>
      <c r="J17" s="24"/>
    </row>
    <row r="18" ht="14.25" spans="1:10">
      <c r="A18" s="22" t="s">
        <v>60</v>
      </c>
      <c r="B18" s="24">
        <v>317</v>
      </c>
      <c r="C18" s="24">
        <v>255</v>
      </c>
      <c r="D18" s="24">
        <v>255</v>
      </c>
      <c r="E18" s="24">
        <v>256</v>
      </c>
      <c r="F18" s="23">
        <f t="shared" si="0"/>
        <v>1</v>
      </c>
      <c r="G18" s="24">
        <v>260</v>
      </c>
      <c r="H18" s="23">
        <f t="shared" si="1"/>
        <v>261</v>
      </c>
      <c r="I18" s="23">
        <f t="shared" si="2"/>
        <v>1089</v>
      </c>
      <c r="J18" s="24"/>
    </row>
    <row r="19" ht="14.25" spans="1:10">
      <c r="A19" s="22" t="s">
        <v>28</v>
      </c>
      <c r="B19" s="23">
        <v>538</v>
      </c>
      <c r="C19" s="23">
        <v>430</v>
      </c>
      <c r="D19" s="23">
        <v>410</v>
      </c>
      <c r="E19" s="23">
        <v>360</v>
      </c>
      <c r="F19" s="23">
        <f t="shared" si="0"/>
        <v>-50</v>
      </c>
      <c r="G19" s="23">
        <v>360</v>
      </c>
      <c r="H19" s="23">
        <f t="shared" si="1"/>
        <v>310</v>
      </c>
      <c r="I19" s="23">
        <f t="shared" si="2"/>
        <v>1638</v>
      </c>
      <c r="J19" s="23"/>
    </row>
    <row r="20" ht="14.25" spans="1:10">
      <c r="A20" s="22" t="s">
        <v>50</v>
      </c>
      <c r="B20" s="24">
        <v>200</v>
      </c>
      <c r="C20" s="24">
        <v>180</v>
      </c>
      <c r="D20" s="24">
        <v>180</v>
      </c>
      <c r="E20" s="24">
        <v>210</v>
      </c>
      <c r="F20" s="23">
        <f t="shared" si="0"/>
        <v>30</v>
      </c>
      <c r="G20" s="24">
        <v>210</v>
      </c>
      <c r="H20" s="23">
        <f t="shared" si="1"/>
        <v>240</v>
      </c>
      <c r="I20" s="23">
        <f t="shared" si="2"/>
        <v>830</v>
      </c>
      <c r="J20" s="24"/>
    </row>
    <row r="21" ht="14.25" spans="1:10">
      <c r="A21" s="22" t="s">
        <v>49</v>
      </c>
      <c r="B21" s="24">
        <v>238</v>
      </c>
      <c r="C21" s="24">
        <v>180</v>
      </c>
      <c r="D21" s="24">
        <v>180</v>
      </c>
      <c r="E21" s="24">
        <v>230</v>
      </c>
      <c r="F21" s="23">
        <f t="shared" si="0"/>
        <v>50</v>
      </c>
      <c r="G21" s="24">
        <v>230</v>
      </c>
      <c r="H21" s="23">
        <f t="shared" si="1"/>
        <v>280</v>
      </c>
      <c r="I21" s="23">
        <f t="shared" si="2"/>
        <v>928</v>
      </c>
      <c r="J21" s="24"/>
    </row>
    <row r="22" ht="14.25" spans="1:10">
      <c r="A22" s="22" t="s">
        <v>51</v>
      </c>
      <c r="B22" s="24">
        <v>210</v>
      </c>
      <c r="C22" s="24">
        <v>190</v>
      </c>
      <c r="D22" s="24">
        <v>190</v>
      </c>
      <c r="E22" s="24">
        <v>200</v>
      </c>
      <c r="F22" s="23">
        <f t="shared" si="0"/>
        <v>10</v>
      </c>
      <c r="G22" s="24">
        <v>180</v>
      </c>
      <c r="H22" s="23">
        <f t="shared" si="1"/>
        <v>190</v>
      </c>
      <c r="I22" s="23">
        <f t="shared" si="2"/>
        <v>790</v>
      </c>
      <c r="J22" s="24"/>
    </row>
    <row r="23" ht="14.25" spans="1:10">
      <c r="A23" s="26"/>
      <c r="B23" s="27">
        <f t="shared" ref="B23:G23" si="3">SUM(B6:B22)</f>
        <v>6000</v>
      </c>
      <c r="C23" s="27">
        <f t="shared" si="3"/>
        <v>5000</v>
      </c>
      <c r="D23" s="27">
        <f t="shared" si="3"/>
        <v>5000</v>
      </c>
      <c r="E23" s="27">
        <f t="shared" si="3"/>
        <v>5000</v>
      </c>
      <c r="F23" s="23">
        <f t="shared" si="0"/>
        <v>0</v>
      </c>
      <c r="G23" s="27">
        <f t="shared" si="3"/>
        <v>5000</v>
      </c>
      <c r="H23" s="23">
        <f t="shared" si="1"/>
        <v>5000</v>
      </c>
      <c r="I23" s="23">
        <f t="shared" si="2"/>
        <v>21000</v>
      </c>
      <c r="J23" s="27"/>
    </row>
  </sheetData>
  <mergeCells count="4">
    <mergeCell ref="A1:J1"/>
    <mergeCell ref="B2:J2"/>
    <mergeCell ref="B3:J3"/>
    <mergeCell ref="A3:A4"/>
  </mergeCells>
  <pageMargins left="0.699305555555556" right="0.699305555555556" top="0.75" bottom="0.75" header="0.3" footer="0.3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E12"/>
  <sheetViews>
    <sheetView workbookViewId="0">
      <selection activeCell="B12" sqref="B12"/>
    </sheetView>
  </sheetViews>
  <sheetFormatPr defaultColWidth="9" defaultRowHeight="13.5" outlineLevelCol="4"/>
  <cols>
    <col min="1" max="1" width="8.125" customWidth="1"/>
    <col min="2" max="2" width="41.875" customWidth="1"/>
    <col min="3" max="3" width="23.5" customWidth="1"/>
    <col min="4" max="4" width="16.375" customWidth="1"/>
    <col min="5" max="5" width="13.25" customWidth="1"/>
    <col min="257" max="257" width="8.125" customWidth="1"/>
    <col min="258" max="258" width="41.875" customWidth="1"/>
    <col min="259" max="259" width="23.5" customWidth="1"/>
    <col min="260" max="260" width="16.375" customWidth="1"/>
    <col min="261" max="261" width="13.25" customWidth="1"/>
    <col min="513" max="513" width="8.125" customWidth="1"/>
    <col min="514" max="514" width="41.875" customWidth="1"/>
    <col min="515" max="515" width="23.5" customWidth="1"/>
    <col min="516" max="516" width="16.375" customWidth="1"/>
    <col min="517" max="517" width="13.25" customWidth="1"/>
    <col min="769" max="769" width="8.125" customWidth="1"/>
    <col min="770" max="770" width="41.875" customWidth="1"/>
    <col min="771" max="771" width="23.5" customWidth="1"/>
    <col min="772" max="772" width="16.375" customWidth="1"/>
    <col min="773" max="773" width="13.25" customWidth="1"/>
    <col min="1025" max="1025" width="8.125" customWidth="1"/>
    <col min="1026" max="1026" width="41.875" customWidth="1"/>
    <col min="1027" max="1027" width="23.5" customWidth="1"/>
    <col min="1028" max="1028" width="16.375" customWidth="1"/>
    <col min="1029" max="1029" width="13.25" customWidth="1"/>
    <col min="1281" max="1281" width="8.125" customWidth="1"/>
    <col min="1282" max="1282" width="41.875" customWidth="1"/>
    <col min="1283" max="1283" width="23.5" customWidth="1"/>
    <col min="1284" max="1284" width="16.375" customWidth="1"/>
    <col min="1285" max="1285" width="13.25" customWidth="1"/>
    <col min="1537" max="1537" width="8.125" customWidth="1"/>
    <col min="1538" max="1538" width="41.875" customWidth="1"/>
    <col min="1539" max="1539" width="23.5" customWidth="1"/>
    <col min="1540" max="1540" width="16.375" customWidth="1"/>
    <col min="1541" max="1541" width="13.25" customWidth="1"/>
    <col min="1793" max="1793" width="8.125" customWidth="1"/>
    <col min="1794" max="1794" width="41.875" customWidth="1"/>
    <col min="1795" max="1795" width="23.5" customWidth="1"/>
    <col min="1796" max="1796" width="16.375" customWidth="1"/>
    <col min="1797" max="1797" width="13.25" customWidth="1"/>
    <col min="2049" max="2049" width="8.125" customWidth="1"/>
    <col min="2050" max="2050" width="41.875" customWidth="1"/>
    <col min="2051" max="2051" width="23.5" customWidth="1"/>
    <col min="2052" max="2052" width="16.375" customWidth="1"/>
    <col min="2053" max="2053" width="13.25" customWidth="1"/>
    <col min="2305" max="2305" width="8.125" customWidth="1"/>
    <col min="2306" max="2306" width="41.875" customWidth="1"/>
    <col min="2307" max="2307" width="23.5" customWidth="1"/>
    <col min="2308" max="2308" width="16.375" customWidth="1"/>
    <col min="2309" max="2309" width="13.25" customWidth="1"/>
    <col min="2561" max="2561" width="8.125" customWidth="1"/>
    <col min="2562" max="2562" width="41.875" customWidth="1"/>
    <col min="2563" max="2563" width="23.5" customWidth="1"/>
    <col min="2564" max="2564" width="16.375" customWidth="1"/>
    <col min="2565" max="2565" width="13.25" customWidth="1"/>
    <col min="2817" max="2817" width="8.125" customWidth="1"/>
    <col min="2818" max="2818" width="41.875" customWidth="1"/>
    <col min="2819" max="2819" width="23.5" customWidth="1"/>
    <col min="2820" max="2820" width="16.375" customWidth="1"/>
    <col min="2821" max="2821" width="13.25" customWidth="1"/>
    <col min="3073" max="3073" width="8.125" customWidth="1"/>
    <col min="3074" max="3074" width="41.875" customWidth="1"/>
    <col min="3075" max="3075" width="23.5" customWidth="1"/>
    <col min="3076" max="3076" width="16.375" customWidth="1"/>
    <col min="3077" max="3077" width="13.25" customWidth="1"/>
    <col min="3329" max="3329" width="8.125" customWidth="1"/>
    <col min="3330" max="3330" width="41.875" customWidth="1"/>
    <col min="3331" max="3331" width="23.5" customWidth="1"/>
    <col min="3332" max="3332" width="16.375" customWidth="1"/>
    <col min="3333" max="3333" width="13.25" customWidth="1"/>
    <col min="3585" max="3585" width="8.125" customWidth="1"/>
    <col min="3586" max="3586" width="41.875" customWidth="1"/>
    <col min="3587" max="3587" width="23.5" customWidth="1"/>
    <col min="3588" max="3588" width="16.375" customWidth="1"/>
    <col min="3589" max="3589" width="13.25" customWidth="1"/>
    <col min="3841" max="3841" width="8.125" customWidth="1"/>
    <col min="3842" max="3842" width="41.875" customWidth="1"/>
    <col min="3843" max="3843" width="23.5" customWidth="1"/>
    <col min="3844" max="3844" width="16.375" customWidth="1"/>
    <col min="3845" max="3845" width="13.25" customWidth="1"/>
    <col min="4097" max="4097" width="8.125" customWidth="1"/>
    <col min="4098" max="4098" width="41.875" customWidth="1"/>
    <col min="4099" max="4099" width="23.5" customWidth="1"/>
    <col min="4100" max="4100" width="16.375" customWidth="1"/>
    <col min="4101" max="4101" width="13.25" customWidth="1"/>
    <col min="4353" max="4353" width="8.125" customWidth="1"/>
    <col min="4354" max="4354" width="41.875" customWidth="1"/>
    <col min="4355" max="4355" width="23.5" customWidth="1"/>
    <col min="4356" max="4356" width="16.375" customWidth="1"/>
    <col min="4357" max="4357" width="13.25" customWidth="1"/>
    <col min="4609" max="4609" width="8.125" customWidth="1"/>
    <col min="4610" max="4610" width="41.875" customWidth="1"/>
    <col min="4611" max="4611" width="23.5" customWidth="1"/>
    <col min="4612" max="4612" width="16.375" customWidth="1"/>
    <col min="4613" max="4613" width="13.25" customWidth="1"/>
    <col min="4865" max="4865" width="8.125" customWidth="1"/>
    <col min="4866" max="4866" width="41.875" customWidth="1"/>
    <col min="4867" max="4867" width="23.5" customWidth="1"/>
    <col min="4868" max="4868" width="16.375" customWidth="1"/>
    <col min="4869" max="4869" width="13.25" customWidth="1"/>
    <col min="5121" max="5121" width="8.125" customWidth="1"/>
    <col min="5122" max="5122" width="41.875" customWidth="1"/>
    <col min="5123" max="5123" width="23.5" customWidth="1"/>
    <col min="5124" max="5124" width="16.375" customWidth="1"/>
    <col min="5125" max="5125" width="13.25" customWidth="1"/>
    <col min="5377" max="5377" width="8.125" customWidth="1"/>
    <col min="5378" max="5378" width="41.875" customWidth="1"/>
    <col min="5379" max="5379" width="23.5" customWidth="1"/>
    <col min="5380" max="5380" width="16.375" customWidth="1"/>
    <col min="5381" max="5381" width="13.25" customWidth="1"/>
    <col min="5633" max="5633" width="8.125" customWidth="1"/>
    <col min="5634" max="5634" width="41.875" customWidth="1"/>
    <col min="5635" max="5635" width="23.5" customWidth="1"/>
    <col min="5636" max="5636" width="16.375" customWidth="1"/>
    <col min="5637" max="5637" width="13.25" customWidth="1"/>
    <col min="5889" max="5889" width="8.125" customWidth="1"/>
    <col min="5890" max="5890" width="41.875" customWidth="1"/>
    <col min="5891" max="5891" width="23.5" customWidth="1"/>
    <col min="5892" max="5892" width="16.375" customWidth="1"/>
    <col min="5893" max="5893" width="13.25" customWidth="1"/>
    <col min="6145" max="6145" width="8.125" customWidth="1"/>
    <col min="6146" max="6146" width="41.875" customWidth="1"/>
    <col min="6147" max="6147" width="23.5" customWidth="1"/>
    <col min="6148" max="6148" width="16.375" customWidth="1"/>
    <col min="6149" max="6149" width="13.25" customWidth="1"/>
    <col min="6401" max="6401" width="8.125" customWidth="1"/>
    <col min="6402" max="6402" width="41.875" customWidth="1"/>
    <col min="6403" max="6403" width="23.5" customWidth="1"/>
    <col min="6404" max="6404" width="16.375" customWidth="1"/>
    <col min="6405" max="6405" width="13.25" customWidth="1"/>
    <col min="6657" max="6657" width="8.125" customWidth="1"/>
    <col min="6658" max="6658" width="41.875" customWidth="1"/>
    <col min="6659" max="6659" width="23.5" customWidth="1"/>
    <col min="6660" max="6660" width="16.375" customWidth="1"/>
    <col min="6661" max="6661" width="13.25" customWidth="1"/>
    <col min="6913" max="6913" width="8.125" customWidth="1"/>
    <col min="6914" max="6914" width="41.875" customWidth="1"/>
    <col min="6915" max="6915" width="23.5" customWidth="1"/>
    <col min="6916" max="6916" width="16.375" customWidth="1"/>
    <col min="6917" max="6917" width="13.25" customWidth="1"/>
    <col min="7169" max="7169" width="8.125" customWidth="1"/>
    <col min="7170" max="7170" width="41.875" customWidth="1"/>
    <col min="7171" max="7171" width="23.5" customWidth="1"/>
    <col min="7172" max="7172" width="16.375" customWidth="1"/>
    <col min="7173" max="7173" width="13.25" customWidth="1"/>
    <col min="7425" max="7425" width="8.125" customWidth="1"/>
    <col min="7426" max="7426" width="41.875" customWidth="1"/>
    <col min="7427" max="7427" width="23.5" customWidth="1"/>
    <col min="7428" max="7428" width="16.375" customWidth="1"/>
    <col min="7429" max="7429" width="13.25" customWidth="1"/>
    <col min="7681" max="7681" width="8.125" customWidth="1"/>
    <col min="7682" max="7682" width="41.875" customWidth="1"/>
    <col min="7683" max="7683" width="23.5" customWidth="1"/>
    <col min="7684" max="7684" width="16.375" customWidth="1"/>
    <col min="7685" max="7685" width="13.25" customWidth="1"/>
    <col min="7937" max="7937" width="8.125" customWidth="1"/>
    <col min="7938" max="7938" width="41.875" customWidth="1"/>
    <col min="7939" max="7939" width="23.5" customWidth="1"/>
    <col min="7940" max="7940" width="16.375" customWidth="1"/>
    <col min="7941" max="7941" width="13.25" customWidth="1"/>
    <col min="8193" max="8193" width="8.125" customWidth="1"/>
    <col min="8194" max="8194" width="41.875" customWidth="1"/>
    <col min="8195" max="8195" width="23.5" customWidth="1"/>
    <col min="8196" max="8196" width="16.375" customWidth="1"/>
    <col min="8197" max="8197" width="13.25" customWidth="1"/>
    <col min="8449" max="8449" width="8.125" customWidth="1"/>
    <col min="8450" max="8450" width="41.875" customWidth="1"/>
    <col min="8451" max="8451" width="23.5" customWidth="1"/>
    <col min="8452" max="8452" width="16.375" customWidth="1"/>
    <col min="8453" max="8453" width="13.25" customWidth="1"/>
    <col min="8705" max="8705" width="8.125" customWidth="1"/>
    <col min="8706" max="8706" width="41.875" customWidth="1"/>
    <col min="8707" max="8707" width="23.5" customWidth="1"/>
    <col min="8708" max="8708" width="16.375" customWidth="1"/>
    <col min="8709" max="8709" width="13.25" customWidth="1"/>
    <col min="8961" max="8961" width="8.125" customWidth="1"/>
    <col min="8962" max="8962" width="41.875" customWidth="1"/>
    <col min="8963" max="8963" width="23.5" customWidth="1"/>
    <col min="8964" max="8964" width="16.375" customWidth="1"/>
    <col min="8965" max="8965" width="13.25" customWidth="1"/>
    <col min="9217" max="9217" width="8.125" customWidth="1"/>
    <col min="9218" max="9218" width="41.875" customWidth="1"/>
    <col min="9219" max="9219" width="23.5" customWidth="1"/>
    <col min="9220" max="9220" width="16.375" customWidth="1"/>
    <col min="9221" max="9221" width="13.25" customWidth="1"/>
    <col min="9473" max="9473" width="8.125" customWidth="1"/>
    <col min="9474" max="9474" width="41.875" customWidth="1"/>
    <col min="9475" max="9475" width="23.5" customWidth="1"/>
    <col min="9476" max="9476" width="16.375" customWidth="1"/>
    <col min="9477" max="9477" width="13.25" customWidth="1"/>
    <col min="9729" max="9729" width="8.125" customWidth="1"/>
    <col min="9730" max="9730" width="41.875" customWidth="1"/>
    <col min="9731" max="9731" width="23.5" customWidth="1"/>
    <col min="9732" max="9732" width="16.375" customWidth="1"/>
    <col min="9733" max="9733" width="13.25" customWidth="1"/>
    <col min="9985" max="9985" width="8.125" customWidth="1"/>
    <col min="9986" max="9986" width="41.875" customWidth="1"/>
    <col min="9987" max="9987" width="23.5" customWidth="1"/>
    <col min="9988" max="9988" width="16.375" customWidth="1"/>
    <col min="9989" max="9989" width="13.25" customWidth="1"/>
    <col min="10241" max="10241" width="8.125" customWidth="1"/>
    <col min="10242" max="10242" width="41.875" customWidth="1"/>
    <col min="10243" max="10243" width="23.5" customWidth="1"/>
    <col min="10244" max="10244" width="16.375" customWidth="1"/>
    <col min="10245" max="10245" width="13.25" customWidth="1"/>
    <col min="10497" max="10497" width="8.125" customWidth="1"/>
    <col min="10498" max="10498" width="41.875" customWidth="1"/>
    <col min="10499" max="10499" width="23.5" customWidth="1"/>
    <col min="10500" max="10500" width="16.375" customWidth="1"/>
    <col min="10501" max="10501" width="13.25" customWidth="1"/>
    <col min="10753" max="10753" width="8.125" customWidth="1"/>
    <col min="10754" max="10754" width="41.875" customWidth="1"/>
    <col min="10755" max="10755" width="23.5" customWidth="1"/>
    <col min="10756" max="10756" width="16.375" customWidth="1"/>
    <col min="10757" max="10757" width="13.25" customWidth="1"/>
    <col min="11009" max="11009" width="8.125" customWidth="1"/>
    <col min="11010" max="11010" width="41.875" customWidth="1"/>
    <col min="11011" max="11011" width="23.5" customWidth="1"/>
    <col min="11012" max="11012" width="16.375" customWidth="1"/>
    <col min="11013" max="11013" width="13.25" customWidth="1"/>
    <col min="11265" max="11265" width="8.125" customWidth="1"/>
    <col min="11266" max="11266" width="41.875" customWidth="1"/>
    <col min="11267" max="11267" width="23.5" customWidth="1"/>
    <col min="11268" max="11268" width="16.375" customWidth="1"/>
    <col min="11269" max="11269" width="13.25" customWidth="1"/>
    <col min="11521" max="11521" width="8.125" customWidth="1"/>
    <col min="11522" max="11522" width="41.875" customWidth="1"/>
    <col min="11523" max="11523" width="23.5" customWidth="1"/>
    <col min="11524" max="11524" width="16.375" customWidth="1"/>
    <col min="11525" max="11525" width="13.25" customWidth="1"/>
    <col min="11777" max="11777" width="8.125" customWidth="1"/>
    <col min="11778" max="11778" width="41.875" customWidth="1"/>
    <col min="11779" max="11779" width="23.5" customWidth="1"/>
    <col min="11780" max="11780" width="16.375" customWidth="1"/>
    <col min="11781" max="11781" width="13.25" customWidth="1"/>
    <col min="12033" max="12033" width="8.125" customWidth="1"/>
    <col min="12034" max="12034" width="41.875" customWidth="1"/>
    <col min="12035" max="12035" width="23.5" customWidth="1"/>
    <col min="12036" max="12036" width="16.375" customWidth="1"/>
    <col min="12037" max="12037" width="13.25" customWidth="1"/>
    <col min="12289" max="12289" width="8.125" customWidth="1"/>
    <col min="12290" max="12290" width="41.875" customWidth="1"/>
    <col min="12291" max="12291" width="23.5" customWidth="1"/>
    <col min="12292" max="12292" width="16.375" customWidth="1"/>
    <col min="12293" max="12293" width="13.25" customWidth="1"/>
    <col min="12545" max="12545" width="8.125" customWidth="1"/>
    <col min="12546" max="12546" width="41.875" customWidth="1"/>
    <col min="12547" max="12547" width="23.5" customWidth="1"/>
    <col min="12548" max="12548" width="16.375" customWidth="1"/>
    <col min="12549" max="12549" width="13.25" customWidth="1"/>
    <col min="12801" max="12801" width="8.125" customWidth="1"/>
    <col min="12802" max="12802" width="41.875" customWidth="1"/>
    <col min="12803" max="12803" width="23.5" customWidth="1"/>
    <col min="12804" max="12804" width="16.375" customWidth="1"/>
    <col min="12805" max="12805" width="13.25" customWidth="1"/>
    <col min="13057" max="13057" width="8.125" customWidth="1"/>
    <col min="13058" max="13058" width="41.875" customWidth="1"/>
    <col min="13059" max="13059" width="23.5" customWidth="1"/>
    <col min="13060" max="13060" width="16.375" customWidth="1"/>
    <col min="13061" max="13061" width="13.25" customWidth="1"/>
    <col min="13313" max="13313" width="8.125" customWidth="1"/>
    <col min="13314" max="13314" width="41.875" customWidth="1"/>
    <col min="13315" max="13315" width="23.5" customWidth="1"/>
    <col min="13316" max="13316" width="16.375" customWidth="1"/>
    <col min="13317" max="13317" width="13.25" customWidth="1"/>
    <col min="13569" max="13569" width="8.125" customWidth="1"/>
    <col min="13570" max="13570" width="41.875" customWidth="1"/>
    <col min="13571" max="13571" width="23.5" customWidth="1"/>
    <col min="13572" max="13572" width="16.375" customWidth="1"/>
    <col min="13573" max="13573" width="13.25" customWidth="1"/>
    <col min="13825" max="13825" width="8.125" customWidth="1"/>
    <col min="13826" max="13826" width="41.875" customWidth="1"/>
    <col min="13827" max="13827" width="23.5" customWidth="1"/>
    <col min="13828" max="13828" width="16.375" customWidth="1"/>
    <col min="13829" max="13829" width="13.25" customWidth="1"/>
    <col min="14081" max="14081" width="8.125" customWidth="1"/>
    <col min="14082" max="14082" width="41.875" customWidth="1"/>
    <col min="14083" max="14083" width="23.5" customWidth="1"/>
    <col min="14084" max="14084" width="16.375" customWidth="1"/>
    <col min="14085" max="14085" width="13.25" customWidth="1"/>
    <col min="14337" max="14337" width="8.125" customWidth="1"/>
    <col min="14338" max="14338" width="41.875" customWidth="1"/>
    <col min="14339" max="14339" width="23.5" customWidth="1"/>
    <col min="14340" max="14340" width="16.375" customWidth="1"/>
    <col min="14341" max="14341" width="13.25" customWidth="1"/>
    <col min="14593" max="14593" width="8.125" customWidth="1"/>
    <col min="14594" max="14594" width="41.875" customWidth="1"/>
    <col min="14595" max="14595" width="23.5" customWidth="1"/>
    <col min="14596" max="14596" width="16.375" customWidth="1"/>
    <col min="14597" max="14597" width="13.25" customWidth="1"/>
    <col min="14849" max="14849" width="8.125" customWidth="1"/>
    <col min="14850" max="14850" width="41.875" customWidth="1"/>
    <col min="14851" max="14851" width="23.5" customWidth="1"/>
    <col min="14852" max="14852" width="16.375" customWidth="1"/>
    <col min="14853" max="14853" width="13.25" customWidth="1"/>
    <col min="15105" max="15105" width="8.125" customWidth="1"/>
    <col min="15106" max="15106" width="41.875" customWidth="1"/>
    <col min="15107" max="15107" width="23.5" customWidth="1"/>
    <col min="15108" max="15108" width="16.375" customWidth="1"/>
    <col min="15109" max="15109" width="13.25" customWidth="1"/>
    <col min="15361" max="15361" width="8.125" customWidth="1"/>
    <col min="15362" max="15362" width="41.875" customWidth="1"/>
    <col min="15363" max="15363" width="23.5" customWidth="1"/>
    <col min="15364" max="15364" width="16.375" customWidth="1"/>
    <col min="15365" max="15365" width="13.25" customWidth="1"/>
    <col min="15617" max="15617" width="8.125" customWidth="1"/>
    <col min="15618" max="15618" width="41.875" customWidth="1"/>
    <col min="15619" max="15619" width="23.5" customWidth="1"/>
    <col min="15620" max="15620" width="16.375" customWidth="1"/>
    <col min="15621" max="15621" width="13.25" customWidth="1"/>
    <col min="15873" max="15873" width="8.125" customWidth="1"/>
    <col min="15874" max="15874" width="41.875" customWidth="1"/>
    <col min="15875" max="15875" width="23.5" customWidth="1"/>
    <col min="15876" max="15876" width="16.375" customWidth="1"/>
    <col min="15877" max="15877" width="13.25" customWidth="1"/>
    <col min="16129" max="16129" width="8.125" customWidth="1"/>
    <col min="16130" max="16130" width="41.875" customWidth="1"/>
    <col min="16131" max="16131" width="23.5" customWidth="1"/>
    <col min="16132" max="16132" width="16.375" customWidth="1"/>
    <col min="16133" max="16133" width="13.25" customWidth="1"/>
  </cols>
  <sheetData>
    <row r="1" ht="14.25" spans="1:2">
      <c r="A1" s="1" t="s">
        <v>145</v>
      </c>
      <c r="B1" s="1"/>
    </row>
    <row r="2" ht="21" spans="1:5">
      <c r="A2" s="2" t="s">
        <v>146</v>
      </c>
      <c r="B2" s="2"/>
      <c r="C2" s="3"/>
      <c r="D2" s="3"/>
      <c r="E2" s="4"/>
    </row>
    <row r="3" spans="1:5">
      <c r="A3" s="5" t="s">
        <v>0</v>
      </c>
      <c r="B3" s="6" t="s">
        <v>147</v>
      </c>
      <c r="C3" s="5" t="s">
        <v>148</v>
      </c>
      <c r="D3" s="5" t="s">
        <v>74</v>
      </c>
      <c r="E3" s="5" t="s">
        <v>149</v>
      </c>
    </row>
    <row r="4" spans="1:5">
      <c r="A4" s="5"/>
      <c r="B4" s="7"/>
      <c r="C4" s="5"/>
      <c r="D4" s="5"/>
      <c r="E4" s="5"/>
    </row>
    <row r="5" ht="14.25" spans="1:5">
      <c r="A5" s="8" t="s">
        <v>10</v>
      </c>
      <c r="B5" s="8"/>
      <c r="C5" s="8"/>
      <c r="D5" s="9">
        <f>SUM(D6:D26)</f>
        <v>20269</v>
      </c>
      <c r="E5" s="10"/>
    </row>
    <row r="6" ht="14.25" spans="1:5">
      <c r="A6" s="8">
        <v>1</v>
      </c>
      <c r="B6" s="11" t="s">
        <v>150</v>
      </c>
      <c r="C6" s="12" t="s">
        <v>151</v>
      </c>
      <c r="D6" s="9">
        <v>3204</v>
      </c>
      <c r="E6" s="10"/>
    </row>
    <row r="7" ht="14.25" spans="1:5">
      <c r="A7" s="8">
        <v>2</v>
      </c>
      <c r="B7" s="11" t="s">
        <v>152</v>
      </c>
      <c r="C7" s="12" t="s">
        <v>151</v>
      </c>
      <c r="D7" s="9">
        <v>1000</v>
      </c>
      <c r="E7" s="10"/>
    </row>
    <row r="8" ht="14.25" spans="1:5">
      <c r="A8" s="8">
        <v>3</v>
      </c>
      <c r="B8" s="11" t="s">
        <v>153</v>
      </c>
      <c r="C8" s="12" t="s">
        <v>151</v>
      </c>
      <c r="D8" s="9">
        <v>12000</v>
      </c>
      <c r="E8" s="10"/>
    </row>
    <row r="9" ht="14.25" spans="1:5">
      <c r="A9" s="8">
        <v>4</v>
      </c>
      <c r="B9" s="11" t="s">
        <v>154</v>
      </c>
      <c r="C9" s="12" t="s">
        <v>151</v>
      </c>
      <c r="D9" s="9">
        <v>500</v>
      </c>
      <c r="E9" s="10"/>
    </row>
    <row r="10" ht="14.25" spans="1:5">
      <c r="A10" s="8">
        <v>5</v>
      </c>
      <c r="B10" s="11" t="s">
        <v>155</v>
      </c>
      <c r="C10" s="12" t="s">
        <v>151</v>
      </c>
      <c r="D10" s="9">
        <v>105</v>
      </c>
      <c r="E10" s="10"/>
    </row>
    <row r="11" ht="14.25" spans="1:5">
      <c r="A11" s="8">
        <v>6</v>
      </c>
      <c r="B11" s="11" t="s">
        <v>156</v>
      </c>
      <c r="C11" s="12" t="s">
        <v>151</v>
      </c>
      <c r="D11" s="9">
        <v>260</v>
      </c>
      <c r="E11" s="10"/>
    </row>
    <row r="12" ht="14.25" spans="1:5">
      <c r="A12" s="13">
        <v>7</v>
      </c>
      <c r="B12" s="10" t="s">
        <v>157</v>
      </c>
      <c r="C12" s="12" t="s">
        <v>151</v>
      </c>
      <c r="D12" s="14">
        <v>3200</v>
      </c>
      <c r="E12" s="10"/>
    </row>
  </sheetData>
  <mergeCells count="7">
    <mergeCell ref="A2:E2"/>
    <mergeCell ref="A5:C5"/>
    <mergeCell ref="A3:A4"/>
    <mergeCell ref="B3:B4"/>
    <mergeCell ref="C3:C4"/>
    <mergeCell ref="D3:D4"/>
    <mergeCell ref="E3:E4"/>
  </mergeCells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双高计划</vt:lpstr>
      <vt:lpstr>高水平应用型</vt:lpstr>
      <vt:lpstr>免费医学生</vt:lpstr>
      <vt:lpstr>科教融合</vt:lpstr>
      <vt:lpstr>协同创新</vt:lpstr>
      <vt:lpstr>捐赠配比</vt:lpstr>
      <vt:lpstr>公费师范生</vt:lpstr>
      <vt:lpstr>拨付厅机关的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2021-01-07T06:07:00Z</dcterms:created>
  <dcterms:modified xsi:type="dcterms:W3CDTF">2021-05-18T10:45:58Z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2052-10.8.0.5715</vt:lpwstr>
  </property>
</Properties>
</file>