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603" sheetId="1" r:id="rId1"/>
  </sheets>
  <definedNames>
    <definedName name="_xlnm.Print_Area" localSheetId="0">'201603'!$A$1:$N$18</definedName>
  </definedNames>
  <calcPr calcId="125725"/>
</workbook>
</file>

<file path=xl/calcChain.xml><?xml version="1.0" encoding="utf-8"?>
<calcChain xmlns="http://schemas.openxmlformats.org/spreadsheetml/2006/main">
  <c r="C19" i="1"/>
  <c r="D19"/>
  <c r="E19"/>
  <c r="F19"/>
  <c r="G19"/>
  <c r="I19"/>
  <c r="J19"/>
  <c r="K19"/>
  <c r="L19"/>
  <c r="M19"/>
  <c r="B19"/>
  <c r="N3"/>
  <c r="N4"/>
  <c r="N5"/>
  <c r="N6"/>
  <c r="N7"/>
  <c r="N8"/>
  <c r="N9"/>
  <c r="N10"/>
  <c r="N11"/>
  <c r="N12"/>
  <c r="N13"/>
  <c r="N14"/>
  <c r="N15"/>
  <c r="N16"/>
  <c r="N17"/>
  <c r="N18"/>
  <c r="N19" l="1"/>
  <c r="AC18"/>
  <c r="X18"/>
  <c r="W18"/>
  <c r="R18"/>
  <c r="AC17"/>
  <c r="X17"/>
  <c r="R17"/>
  <c r="W17" s="1"/>
  <c r="AC16"/>
  <c r="X16"/>
  <c r="W16"/>
  <c r="R16"/>
  <c r="AC15"/>
  <c r="X15"/>
  <c r="W15"/>
  <c r="R15"/>
  <c r="AC14"/>
  <c r="X14"/>
  <c r="W14"/>
  <c r="R14"/>
  <c r="AC13"/>
  <c r="X13"/>
  <c r="W13"/>
  <c r="R13"/>
  <c r="AC12"/>
  <c r="X12"/>
  <c r="W12"/>
  <c r="R12"/>
  <c r="AC11"/>
  <c r="X11"/>
  <c r="W11"/>
  <c r="R11"/>
  <c r="AC10"/>
  <c r="X10"/>
  <c r="W10"/>
  <c r="R10"/>
  <c r="AC9"/>
  <c r="X9"/>
  <c r="W9"/>
  <c r="R9"/>
  <c r="AC8"/>
  <c r="X8"/>
  <c r="W8"/>
  <c r="R8"/>
  <c r="AC7"/>
  <c r="X7"/>
  <c r="W7"/>
  <c r="R7"/>
  <c r="AC6"/>
  <c r="X6"/>
  <c r="W6"/>
  <c r="R6"/>
  <c r="AC5"/>
  <c r="X5"/>
  <c r="W5"/>
  <c r="R5"/>
  <c r="AC4"/>
  <c r="X4"/>
  <c r="W4"/>
  <c r="R4"/>
  <c r="H4"/>
  <c r="H5"/>
  <c r="H6"/>
  <c r="H7"/>
  <c r="H8"/>
  <c r="H9"/>
  <c r="H10"/>
  <c r="H11"/>
  <c r="H12"/>
  <c r="H13"/>
  <c r="H14"/>
  <c r="H15"/>
  <c r="H16"/>
  <c r="H17"/>
  <c r="H18"/>
  <c r="H3"/>
  <c r="H19" l="1"/>
</calcChain>
</file>

<file path=xl/sharedStrings.xml><?xml version="1.0" encoding="utf-8"?>
<sst xmlns="http://schemas.openxmlformats.org/spreadsheetml/2006/main" count="66" uniqueCount="38">
  <si>
    <t>单位</t>
  </si>
  <si>
    <t>济南</t>
  </si>
  <si>
    <t>淄博</t>
  </si>
  <si>
    <t>枣庄</t>
  </si>
  <si>
    <t>东营</t>
  </si>
  <si>
    <t>烟台</t>
  </si>
  <si>
    <t>潍坊</t>
  </si>
  <si>
    <t>济宁</t>
  </si>
  <si>
    <t>泰安</t>
  </si>
  <si>
    <t>日照</t>
  </si>
  <si>
    <t>莱芜</t>
  </si>
  <si>
    <t>临沂</t>
  </si>
  <si>
    <t>德州</t>
  </si>
  <si>
    <t>聊城</t>
  </si>
  <si>
    <t>滨州</t>
  </si>
  <si>
    <t>菏泽</t>
  </si>
  <si>
    <t>市级</t>
    <phoneticPr fontId="2" type="noConversion"/>
  </si>
  <si>
    <t>中央资金</t>
  </si>
  <si>
    <t>省级资金</t>
  </si>
  <si>
    <t>市级资金</t>
  </si>
  <si>
    <t>县级资金</t>
  </si>
  <si>
    <t>数字格式</t>
    <phoneticPr fontId="2" type="noConversion"/>
  </si>
  <si>
    <t>百分比</t>
    <phoneticPr fontId="2" type="noConversion"/>
  </si>
  <si>
    <t>规划资金</t>
    <phoneticPr fontId="2" type="noConversion"/>
  </si>
  <si>
    <t>投入资金</t>
    <phoneticPr fontId="2" type="noConversion"/>
  </si>
  <si>
    <t>投入资金
占
规划资金
比例</t>
    <phoneticPr fontId="2" type="noConversion"/>
  </si>
  <si>
    <t>支出资金</t>
    <phoneticPr fontId="2" type="noConversion"/>
  </si>
  <si>
    <t>投入资金占规划资金比例</t>
    <phoneticPr fontId="2" type="noConversion"/>
  </si>
  <si>
    <t>支出资金占规划资金比例</t>
    <phoneticPr fontId="2" type="noConversion"/>
  </si>
  <si>
    <t>合计</t>
    <phoneticPr fontId="2" type="noConversion"/>
  </si>
  <si>
    <t>中央</t>
    <phoneticPr fontId="2" type="noConversion"/>
  </si>
  <si>
    <t>省</t>
    <phoneticPr fontId="2" type="noConversion"/>
  </si>
  <si>
    <t>市</t>
    <phoneticPr fontId="2" type="noConversion"/>
  </si>
  <si>
    <t>县</t>
    <phoneticPr fontId="2" type="noConversion"/>
  </si>
  <si>
    <t>省级</t>
    <phoneticPr fontId="2" type="noConversion"/>
  </si>
  <si>
    <t>县级</t>
    <phoneticPr fontId="2" type="noConversion"/>
  </si>
  <si>
    <t>总计</t>
    <phoneticPr fontId="2" type="noConversion"/>
  </si>
  <si>
    <t>支出资金
占
规划资金
比例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</si>
</sst>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#\ "/>
    <numFmt numFmtId="177" formatCode="0_ 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1" fontId="4" fillId="0" borderId="0" xfId="0" applyNumberFormat="1" applyFont="1" applyFill="1" applyBorder="1" applyProtection="1">
      <alignment vertical="center"/>
    </xf>
    <xf numFmtId="10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Protection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Protection="1">
      <alignment vertical="center"/>
    </xf>
    <xf numFmtId="10" fontId="4" fillId="2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wrapText="1"/>
    </xf>
    <xf numFmtId="10" fontId="4" fillId="2" borderId="1" xfId="0" applyNumberFormat="1" applyFont="1" applyFill="1" applyBorder="1" applyAlignment="1" applyProtection="1">
      <alignment horizontal="center" vertical="center"/>
    </xf>
    <xf numFmtId="43" fontId="4" fillId="0" borderId="0" xfId="0" applyNumberFormat="1" applyFont="1" applyFill="1" applyBorder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</cellXfs>
  <cellStyles count="2">
    <cellStyle name="百分比" xfId="1" builtinId="5"/>
    <cellStyle name="常规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66FFFF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0"/>
  <sheetViews>
    <sheetView tabSelected="1" view="pageBreakPreview" zoomScale="85" zoomScaleNormal="115" zoomScaleSheetLayoutView="85" workbookViewId="0">
      <selection activeCell="H1" sqref="H1:H2"/>
    </sheetView>
  </sheetViews>
  <sheetFormatPr defaultRowHeight="35.1" customHeight="1"/>
  <cols>
    <col min="1" max="1" width="6.5" style="3" bestFit="1" customWidth="1"/>
    <col min="2" max="3" width="16.625" style="3" bestFit="1" customWidth="1"/>
    <col min="4" max="5" width="13.75" style="3" bestFit="1" customWidth="1"/>
    <col min="6" max="6" width="12.25" style="3" bestFit="1" customWidth="1"/>
    <col min="7" max="7" width="16.625" style="3" bestFit="1" customWidth="1"/>
    <col min="8" max="8" width="9.375" style="3" bestFit="1" customWidth="1"/>
    <col min="9" max="9" width="16.625" style="3" bestFit="1" customWidth="1"/>
    <col min="10" max="11" width="13.75" style="3" bestFit="1" customWidth="1"/>
    <col min="12" max="12" width="12.25" style="3" bestFit="1" customWidth="1"/>
    <col min="13" max="13" width="16.625" style="3" bestFit="1" customWidth="1"/>
    <col min="14" max="14" width="9.375" style="3" bestFit="1" customWidth="1"/>
    <col min="15" max="15" width="14.625" style="3" bestFit="1" customWidth="1"/>
    <col min="16" max="16" width="6.5" style="3" bestFit="1" customWidth="1"/>
    <col min="17" max="17" width="12.25" style="3" bestFit="1" customWidth="1"/>
    <col min="18" max="18" width="13.75" style="3" bestFit="1" customWidth="1"/>
    <col min="19" max="21" width="12.25" style="3" bestFit="1" customWidth="1"/>
    <col min="22" max="22" width="13.75" style="3" bestFit="1" customWidth="1"/>
    <col min="23" max="23" width="30.75" style="3" bestFit="1" customWidth="1"/>
    <col min="24" max="24" width="13.75" style="3" bestFit="1" customWidth="1"/>
    <col min="25" max="27" width="12.25" style="3" bestFit="1" customWidth="1"/>
    <col min="28" max="28" width="13.75" style="3" bestFit="1" customWidth="1"/>
    <col min="29" max="29" width="30.75" style="3" bestFit="1" customWidth="1"/>
    <col min="30" max="16384" width="9" style="3"/>
  </cols>
  <sheetData>
    <row r="1" spans="1:29" ht="35.1" customHeight="1">
      <c r="A1" s="23" t="s">
        <v>0</v>
      </c>
      <c r="B1" s="23" t="s">
        <v>23</v>
      </c>
      <c r="C1" s="24" t="s">
        <v>24</v>
      </c>
      <c r="D1" s="24"/>
      <c r="E1" s="24"/>
      <c r="F1" s="24"/>
      <c r="G1" s="24"/>
      <c r="H1" s="22" t="s">
        <v>25</v>
      </c>
      <c r="I1" s="24" t="s">
        <v>26</v>
      </c>
      <c r="J1" s="24"/>
      <c r="K1" s="24"/>
      <c r="L1" s="24"/>
      <c r="M1" s="24"/>
      <c r="N1" s="22" t="s">
        <v>37</v>
      </c>
      <c r="O1" s="1" t="s">
        <v>21</v>
      </c>
      <c r="P1" s="20" t="s">
        <v>0</v>
      </c>
      <c r="Q1" s="20" t="s">
        <v>23</v>
      </c>
      <c r="R1" s="21" t="s">
        <v>24</v>
      </c>
      <c r="S1" s="21"/>
      <c r="T1" s="21"/>
      <c r="U1" s="21"/>
      <c r="V1" s="21"/>
      <c r="W1" s="20" t="s">
        <v>27</v>
      </c>
      <c r="X1" s="21" t="s">
        <v>26</v>
      </c>
      <c r="Y1" s="21"/>
      <c r="Z1" s="21"/>
      <c r="AA1" s="21"/>
      <c r="AB1" s="21"/>
      <c r="AC1" s="20" t="s">
        <v>28</v>
      </c>
    </row>
    <row r="2" spans="1:29" ht="35.1" customHeight="1">
      <c r="A2" s="23"/>
      <c r="B2" s="23"/>
      <c r="C2" s="4" t="s">
        <v>29</v>
      </c>
      <c r="D2" s="4" t="s">
        <v>30</v>
      </c>
      <c r="E2" s="4" t="s">
        <v>31</v>
      </c>
      <c r="F2" s="4" t="s">
        <v>32</v>
      </c>
      <c r="G2" s="4" t="s">
        <v>33</v>
      </c>
      <c r="H2" s="22"/>
      <c r="I2" s="4" t="s">
        <v>29</v>
      </c>
      <c r="J2" s="5" t="s">
        <v>30</v>
      </c>
      <c r="K2" s="5" t="s">
        <v>34</v>
      </c>
      <c r="L2" s="5" t="s">
        <v>16</v>
      </c>
      <c r="M2" s="5" t="s">
        <v>35</v>
      </c>
      <c r="N2" s="22"/>
      <c r="O2" s="2" t="s">
        <v>22</v>
      </c>
      <c r="P2" s="20"/>
      <c r="Q2" s="20"/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20"/>
      <c r="X2" s="6" t="s">
        <v>29</v>
      </c>
      <c r="Y2" s="7" t="s">
        <v>17</v>
      </c>
      <c r="Z2" s="7" t="s">
        <v>18</v>
      </c>
      <c r="AA2" s="7" t="s">
        <v>19</v>
      </c>
      <c r="AB2" s="7" t="s">
        <v>20</v>
      </c>
      <c r="AC2" s="20"/>
    </row>
    <row r="3" spans="1:29" ht="35.1" customHeight="1">
      <c r="A3" s="8" t="s">
        <v>36</v>
      </c>
      <c r="B3" s="1">
        <v>4208802.71</v>
      </c>
      <c r="C3" s="1">
        <v>2403751.0699999998</v>
      </c>
      <c r="D3" s="1">
        <v>318487.69999999995</v>
      </c>
      <c r="E3" s="1">
        <v>276760.90000000002</v>
      </c>
      <c r="F3" s="1">
        <v>90398.98000000001</v>
      </c>
      <c r="G3" s="1">
        <v>1718103.4899999998</v>
      </c>
      <c r="H3" s="2">
        <f>C3/B3</f>
        <v>0.57112467265066935</v>
      </c>
      <c r="I3" s="1">
        <v>2027234.7099999997</v>
      </c>
      <c r="J3" s="1">
        <v>264024.99</v>
      </c>
      <c r="K3" s="1">
        <v>197281.01</v>
      </c>
      <c r="L3" s="1">
        <v>76120.72</v>
      </c>
      <c r="M3" s="1">
        <v>1489807.99</v>
      </c>
      <c r="N3" s="2">
        <f>I3/B3</f>
        <v>0.48166541643383415</v>
      </c>
      <c r="O3" s="9"/>
      <c r="P3" s="6" t="s">
        <v>36</v>
      </c>
      <c r="Q3" s="10">
        <v>4208802.71</v>
      </c>
      <c r="R3" s="10">
        <v>2273577.15</v>
      </c>
      <c r="S3" s="10">
        <v>302852.15000000002</v>
      </c>
      <c r="T3" s="10">
        <v>269104</v>
      </c>
      <c r="U3" s="10">
        <v>89124</v>
      </c>
      <c r="V3" s="11">
        <v>1612497</v>
      </c>
      <c r="W3" s="12">
        <v>0.54019570568086805</v>
      </c>
      <c r="X3" s="10">
        <v>1867535</v>
      </c>
      <c r="Y3" s="10">
        <v>248391</v>
      </c>
      <c r="Z3" s="10">
        <v>187746</v>
      </c>
      <c r="AA3" s="10">
        <v>73620</v>
      </c>
      <c r="AB3" s="10">
        <v>1357778</v>
      </c>
      <c r="AC3" s="13">
        <v>0.44372120260300824</v>
      </c>
    </row>
    <row r="4" spans="1:29" ht="35.1" customHeight="1">
      <c r="A4" s="4" t="s">
        <v>1</v>
      </c>
      <c r="B4" s="1">
        <v>65757.850000000006</v>
      </c>
      <c r="C4" s="1">
        <v>43845.520000000004</v>
      </c>
      <c r="D4" s="1">
        <v>4610</v>
      </c>
      <c r="E4" s="1">
        <v>2760</v>
      </c>
      <c r="F4" s="1">
        <v>22119.25</v>
      </c>
      <c r="G4" s="1">
        <v>14356.27</v>
      </c>
      <c r="H4" s="2">
        <f t="shared" ref="H4:H18" si="0">C4/B4</f>
        <v>0.66677240816115491</v>
      </c>
      <c r="I4" s="1">
        <v>39914.490000000005</v>
      </c>
      <c r="J4" s="1">
        <v>3534</v>
      </c>
      <c r="K4" s="1">
        <v>1880</v>
      </c>
      <c r="L4" s="1">
        <v>20144.22</v>
      </c>
      <c r="M4" s="1">
        <v>14356.27</v>
      </c>
      <c r="N4" s="2">
        <f t="shared" ref="N4:N18" si="1">I4/B4</f>
        <v>0.60699201692269444</v>
      </c>
      <c r="O4" s="9"/>
      <c r="P4" s="6" t="s">
        <v>1</v>
      </c>
      <c r="Q4" s="14">
        <v>65757.850000000006</v>
      </c>
      <c r="R4" s="15">
        <f t="shared" ref="R4:R18" si="2">SUM(S4:V4)</f>
        <v>40903.71</v>
      </c>
      <c r="S4" s="15">
        <v>5065</v>
      </c>
      <c r="T4" s="15">
        <v>1480</v>
      </c>
      <c r="U4" s="15">
        <v>21073.82</v>
      </c>
      <c r="V4" s="15">
        <v>13284.890000000001</v>
      </c>
      <c r="W4" s="16">
        <f t="shared" ref="W4:W18" si="3">R4/Q4</f>
        <v>0.62203539197221314</v>
      </c>
      <c r="X4" s="15">
        <f t="shared" ref="X4:X18" si="4">SUM(Y4:AB4)</f>
        <v>38238.71</v>
      </c>
      <c r="Y4" s="15">
        <v>3952</v>
      </c>
      <c r="Z4" s="17">
        <v>1380</v>
      </c>
      <c r="AA4" s="17">
        <v>19652.219999999998</v>
      </c>
      <c r="AB4" s="17">
        <v>13254.490000000002</v>
      </c>
      <c r="AC4" s="18">
        <f t="shared" ref="AC4:AC18" si="5">X4/Q4</f>
        <v>0.58150791122276646</v>
      </c>
    </row>
    <row r="5" spans="1:29" ht="35.1" customHeight="1">
      <c r="A5" s="4" t="s">
        <v>2</v>
      </c>
      <c r="B5" s="1">
        <v>42189.25</v>
      </c>
      <c r="C5" s="1">
        <v>32038.54</v>
      </c>
      <c r="D5" s="1">
        <v>3338.02</v>
      </c>
      <c r="E5" s="1">
        <v>2185.2399999999998</v>
      </c>
      <c r="F5" s="1">
        <v>1270.32</v>
      </c>
      <c r="G5" s="1">
        <v>25244.959999999999</v>
      </c>
      <c r="H5" s="2">
        <f t="shared" si="0"/>
        <v>0.75940055819906727</v>
      </c>
      <c r="I5" s="1">
        <v>26410.359999999997</v>
      </c>
      <c r="J5" s="1">
        <v>1991.02</v>
      </c>
      <c r="K5" s="1">
        <v>1644.8400000000001</v>
      </c>
      <c r="L5" s="1">
        <v>779.81999999999994</v>
      </c>
      <c r="M5" s="1">
        <v>21994.679999999997</v>
      </c>
      <c r="N5" s="2">
        <f t="shared" si="1"/>
        <v>0.62599738084938694</v>
      </c>
      <c r="O5" s="9"/>
      <c r="P5" s="6" t="s">
        <v>2</v>
      </c>
      <c r="Q5" s="14">
        <v>42189.25</v>
      </c>
      <c r="R5" s="15">
        <f t="shared" si="2"/>
        <v>31689.439999999999</v>
      </c>
      <c r="S5" s="15">
        <v>3052.92</v>
      </c>
      <c r="T5" s="15">
        <v>2185.2399999999998</v>
      </c>
      <c r="U5" s="15">
        <v>1270.3200000000002</v>
      </c>
      <c r="V5" s="15">
        <v>25180.959999999999</v>
      </c>
      <c r="W5" s="16">
        <f t="shared" si="3"/>
        <v>0.75112593847958897</v>
      </c>
      <c r="X5" s="15">
        <f t="shared" si="4"/>
        <v>26033.79</v>
      </c>
      <c r="Y5" s="15">
        <v>1824.02</v>
      </c>
      <c r="Z5" s="17">
        <v>1644.8400000000001</v>
      </c>
      <c r="AA5" s="17">
        <v>739.82</v>
      </c>
      <c r="AB5" s="17">
        <v>21825.11</v>
      </c>
      <c r="AC5" s="18">
        <f t="shared" si="5"/>
        <v>0.6170716473983302</v>
      </c>
    </row>
    <row r="6" spans="1:29" ht="35.1" customHeight="1">
      <c r="A6" s="4" t="s">
        <v>3</v>
      </c>
      <c r="B6" s="1">
        <v>165910.24999999997</v>
      </c>
      <c r="C6" s="1">
        <v>89155.58</v>
      </c>
      <c r="D6" s="1">
        <v>8967</v>
      </c>
      <c r="E6" s="1">
        <v>6899</v>
      </c>
      <c r="F6" s="1">
        <v>3747</v>
      </c>
      <c r="G6" s="1">
        <v>69542.58</v>
      </c>
      <c r="H6" s="2">
        <f t="shared" si="0"/>
        <v>0.53737234438499137</v>
      </c>
      <c r="I6" s="1">
        <v>75674.58</v>
      </c>
      <c r="J6" s="1">
        <v>7505</v>
      </c>
      <c r="K6" s="1">
        <v>5279</v>
      </c>
      <c r="L6" s="1">
        <v>2492</v>
      </c>
      <c r="M6" s="1">
        <v>60398.58</v>
      </c>
      <c r="N6" s="2">
        <f t="shared" si="1"/>
        <v>0.45611756958958238</v>
      </c>
      <c r="O6" s="9"/>
      <c r="P6" s="6" t="s">
        <v>3</v>
      </c>
      <c r="Q6" s="14">
        <v>165910.25</v>
      </c>
      <c r="R6" s="15">
        <f t="shared" si="2"/>
        <v>88433.58</v>
      </c>
      <c r="S6" s="15">
        <v>8467</v>
      </c>
      <c r="T6" s="15">
        <v>6294</v>
      </c>
      <c r="U6" s="15">
        <v>3277</v>
      </c>
      <c r="V6" s="15">
        <v>70395.58</v>
      </c>
      <c r="W6" s="16">
        <f t="shared" si="3"/>
        <v>0.53302059396571344</v>
      </c>
      <c r="X6" s="15">
        <f t="shared" si="4"/>
        <v>75299.58</v>
      </c>
      <c r="Y6" s="15">
        <v>7175</v>
      </c>
      <c r="Z6" s="17">
        <v>4674</v>
      </c>
      <c r="AA6" s="17">
        <v>1852</v>
      </c>
      <c r="AB6" s="17">
        <v>61598.58</v>
      </c>
      <c r="AC6" s="18">
        <f t="shared" si="5"/>
        <v>0.45385731140782443</v>
      </c>
    </row>
    <row r="7" spans="1:29" ht="35.1" customHeight="1">
      <c r="A7" s="4" t="s">
        <v>4</v>
      </c>
      <c r="B7" s="1">
        <v>25509.919999999998</v>
      </c>
      <c r="C7" s="1">
        <v>18436.690000000002</v>
      </c>
      <c r="D7" s="1">
        <v>1190</v>
      </c>
      <c r="E7" s="1">
        <v>930</v>
      </c>
      <c r="F7" s="1">
        <v>427</v>
      </c>
      <c r="G7" s="1">
        <v>15889.69</v>
      </c>
      <c r="H7" s="2">
        <f t="shared" si="0"/>
        <v>0.72272629628003549</v>
      </c>
      <c r="I7" s="1">
        <v>17986.689999999999</v>
      </c>
      <c r="J7" s="1">
        <v>900</v>
      </c>
      <c r="K7" s="1">
        <v>920</v>
      </c>
      <c r="L7" s="1">
        <v>277</v>
      </c>
      <c r="M7" s="1">
        <v>15889.689999999999</v>
      </c>
      <c r="N7" s="2">
        <f t="shared" si="1"/>
        <v>0.70508609983880777</v>
      </c>
      <c r="O7" s="9"/>
      <c r="P7" s="6" t="s">
        <v>4</v>
      </c>
      <c r="Q7" s="14">
        <v>25509.919999999998</v>
      </c>
      <c r="R7" s="15">
        <f t="shared" si="2"/>
        <v>17997.669999999998</v>
      </c>
      <c r="S7" s="15">
        <v>830</v>
      </c>
      <c r="T7" s="15">
        <v>910</v>
      </c>
      <c r="U7" s="15">
        <v>277</v>
      </c>
      <c r="V7" s="15">
        <v>15980.67</v>
      </c>
      <c r="W7" s="16">
        <f t="shared" si="3"/>
        <v>0.70551652063197379</v>
      </c>
      <c r="X7" s="15">
        <f t="shared" si="4"/>
        <v>14556.38</v>
      </c>
      <c r="Y7" s="15">
        <v>557.98</v>
      </c>
      <c r="Z7" s="17">
        <v>696</v>
      </c>
      <c r="AA7" s="17">
        <v>277</v>
      </c>
      <c r="AB7" s="17">
        <v>13025.4</v>
      </c>
      <c r="AC7" s="18">
        <f t="shared" si="5"/>
        <v>0.57061645038479147</v>
      </c>
    </row>
    <row r="8" spans="1:29" ht="35.1" customHeight="1">
      <c r="A8" s="4" t="s">
        <v>5</v>
      </c>
      <c r="B8" s="1">
        <v>209199.64</v>
      </c>
      <c r="C8" s="1">
        <v>117930.51999999999</v>
      </c>
      <c r="D8" s="1">
        <v>11280</v>
      </c>
      <c r="E8" s="1">
        <v>8990</v>
      </c>
      <c r="F8" s="1">
        <v>2871.4</v>
      </c>
      <c r="G8" s="1">
        <v>94789.119999999995</v>
      </c>
      <c r="H8" s="2">
        <f t="shared" si="0"/>
        <v>0.5637223849907198</v>
      </c>
      <c r="I8" s="1">
        <v>89310.720000000001</v>
      </c>
      <c r="J8" s="1">
        <v>9120</v>
      </c>
      <c r="K8" s="1">
        <v>7780</v>
      </c>
      <c r="L8" s="1">
        <v>2271.4</v>
      </c>
      <c r="M8" s="1">
        <v>70139.320000000007</v>
      </c>
      <c r="N8" s="2">
        <f t="shared" si="1"/>
        <v>0.42691622222676862</v>
      </c>
      <c r="O8" s="9"/>
      <c r="P8" s="6" t="s">
        <v>5</v>
      </c>
      <c r="Q8" s="14">
        <v>209199.64</v>
      </c>
      <c r="R8" s="15">
        <f t="shared" si="2"/>
        <v>114793.59</v>
      </c>
      <c r="S8" s="15">
        <v>11000</v>
      </c>
      <c r="T8" s="15">
        <v>7514.2</v>
      </c>
      <c r="U8" s="15">
        <v>2956.58</v>
      </c>
      <c r="V8" s="15">
        <v>93322.81</v>
      </c>
      <c r="W8" s="16">
        <f t="shared" si="3"/>
        <v>0.54872747390961085</v>
      </c>
      <c r="X8" s="15">
        <f t="shared" si="4"/>
        <v>78365.89</v>
      </c>
      <c r="Y8" s="15">
        <v>6564</v>
      </c>
      <c r="Z8" s="17">
        <v>5730.2</v>
      </c>
      <c r="AA8" s="17">
        <v>2356.58</v>
      </c>
      <c r="AB8" s="17">
        <v>63715.11</v>
      </c>
      <c r="AC8" s="18">
        <f t="shared" si="5"/>
        <v>0.37459858917539246</v>
      </c>
    </row>
    <row r="9" spans="1:29" ht="35.1" customHeight="1">
      <c r="A9" s="4" t="s">
        <v>6</v>
      </c>
      <c r="B9" s="1">
        <v>142553.1</v>
      </c>
      <c r="C9" s="1">
        <v>102200.14</v>
      </c>
      <c r="D9" s="1">
        <v>14549.31</v>
      </c>
      <c r="E9" s="1">
        <v>13953.06</v>
      </c>
      <c r="F9" s="1">
        <v>2708.4</v>
      </c>
      <c r="G9" s="1">
        <v>70989.37</v>
      </c>
      <c r="H9" s="2">
        <f t="shared" si="0"/>
        <v>0.71692681534109037</v>
      </c>
      <c r="I9" s="1">
        <v>65484.150000000009</v>
      </c>
      <c r="J9" s="1">
        <v>8240.2999999999993</v>
      </c>
      <c r="K9" s="1">
        <v>7010.88</v>
      </c>
      <c r="L9" s="1">
        <v>2708.4</v>
      </c>
      <c r="M9" s="1">
        <v>47524.570000000007</v>
      </c>
      <c r="N9" s="2">
        <f t="shared" si="1"/>
        <v>0.45936672019058167</v>
      </c>
      <c r="O9" s="9"/>
      <c r="P9" s="6" t="s">
        <v>6</v>
      </c>
      <c r="Q9" s="14">
        <v>142553.1</v>
      </c>
      <c r="R9" s="15">
        <f t="shared" si="2"/>
        <v>98503.32</v>
      </c>
      <c r="S9" s="15">
        <v>11541</v>
      </c>
      <c r="T9" s="15">
        <v>11411.26</v>
      </c>
      <c r="U9" s="15">
        <v>2708.4</v>
      </c>
      <c r="V9" s="15">
        <v>72842.66</v>
      </c>
      <c r="W9" s="16">
        <f t="shared" si="3"/>
        <v>0.69099388227965586</v>
      </c>
      <c r="X9" s="15">
        <f t="shared" si="4"/>
        <v>65844.98</v>
      </c>
      <c r="Y9" s="15">
        <v>7598.45</v>
      </c>
      <c r="Z9" s="17">
        <v>7452.56</v>
      </c>
      <c r="AA9" s="17">
        <v>2698.4</v>
      </c>
      <c r="AB9" s="17">
        <v>48095.569999999992</v>
      </c>
      <c r="AC9" s="18">
        <f t="shared" si="5"/>
        <v>0.46189791733746927</v>
      </c>
    </row>
    <row r="10" spans="1:29" ht="35.1" customHeight="1">
      <c r="A10" s="4" t="s">
        <v>7</v>
      </c>
      <c r="B10" s="1">
        <v>418695.86</v>
      </c>
      <c r="C10" s="1">
        <v>202616.47</v>
      </c>
      <c r="D10" s="1">
        <v>31981.75</v>
      </c>
      <c r="E10" s="1">
        <v>24317.52</v>
      </c>
      <c r="F10" s="1">
        <v>6408.37</v>
      </c>
      <c r="G10" s="1">
        <v>139908.82999999999</v>
      </c>
      <c r="H10" s="2">
        <f t="shared" si="0"/>
        <v>0.48392279302690028</v>
      </c>
      <c r="I10" s="1">
        <v>184648.13</v>
      </c>
      <c r="J10" s="1">
        <v>30288.75</v>
      </c>
      <c r="K10" s="1">
        <v>23547.52</v>
      </c>
      <c r="L10" s="1">
        <v>5168.37</v>
      </c>
      <c r="M10" s="1">
        <v>125643.49</v>
      </c>
      <c r="N10" s="2">
        <f t="shared" si="1"/>
        <v>0.4410077759068361</v>
      </c>
      <c r="O10" s="9"/>
      <c r="P10" s="6" t="s">
        <v>7</v>
      </c>
      <c r="Q10" s="14">
        <v>418695.86</v>
      </c>
      <c r="R10" s="15">
        <f t="shared" si="2"/>
        <v>202588.13999999998</v>
      </c>
      <c r="S10" s="15">
        <v>28396.81</v>
      </c>
      <c r="T10" s="15">
        <v>21999.52</v>
      </c>
      <c r="U10" s="15">
        <v>5089.6000000000004</v>
      </c>
      <c r="V10" s="15">
        <v>147102.21</v>
      </c>
      <c r="W10" s="16">
        <f t="shared" si="3"/>
        <v>0.48385513054750529</v>
      </c>
      <c r="X10" s="15">
        <f t="shared" si="4"/>
        <v>180055.76</v>
      </c>
      <c r="Y10" s="15">
        <v>25863.75</v>
      </c>
      <c r="Z10" s="17">
        <v>19946.52</v>
      </c>
      <c r="AA10" s="17">
        <v>4017.6</v>
      </c>
      <c r="AB10" s="17">
        <v>130227.89</v>
      </c>
      <c r="AC10" s="18">
        <f t="shared" si="5"/>
        <v>0.4300395040925411</v>
      </c>
    </row>
    <row r="11" spans="1:29" ht="35.1" customHeight="1">
      <c r="A11" s="4" t="s">
        <v>8</v>
      </c>
      <c r="B11" s="1">
        <v>147646.29</v>
      </c>
      <c r="C11" s="1">
        <v>72563.539999999994</v>
      </c>
      <c r="D11" s="1">
        <v>13277</v>
      </c>
      <c r="E11" s="1">
        <v>8490.94</v>
      </c>
      <c r="F11" s="1">
        <v>1745</v>
      </c>
      <c r="G11" s="1">
        <v>49050.600000000006</v>
      </c>
      <c r="H11" s="2">
        <f t="shared" si="0"/>
        <v>0.49146876633337683</v>
      </c>
      <c r="I11" s="1">
        <v>66290.17</v>
      </c>
      <c r="J11" s="1">
        <v>11691</v>
      </c>
      <c r="K11" s="1">
        <v>7100.9</v>
      </c>
      <c r="L11" s="1">
        <v>560</v>
      </c>
      <c r="M11" s="1">
        <v>46938.27</v>
      </c>
      <c r="N11" s="2">
        <f t="shared" si="1"/>
        <v>0.44897958492556767</v>
      </c>
      <c r="O11" s="9"/>
      <c r="P11" s="6" t="s">
        <v>8</v>
      </c>
      <c r="Q11" s="14">
        <v>147646.29</v>
      </c>
      <c r="R11" s="15">
        <f t="shared" si="2"/>
        <v>69117.38</v>
      </c>
      <c r="S11" s="15">
        <v>10227.299999999999</v>
      </c>
      <c r="T11" s="15">
        <v>7083.89</v>
      </c>
      <c r="U11" s="15">
        <v>1270.54</v>
      </c>
      <c r="V11" s="15">
        <v>50535.65</v>
      </c>
      <c r="W11" s="16">
        <f t="shared" si="3"/>
        <v>0.46812811889821276</v>
      </c>
      <c r="X11" s="15">
        <f t="shared" si="4"/>
        <v>55656.160000000003</v>
      </c>
      <c r="Y11" s="15">
        <v>7590.3</v>
      </c>
      <c r="Z11" s="17">
        <v>5270.89</v>
      </c>
      <c r="AA11" s="17">
        <v>1121.54</v>
      </c>
      <c r="AB11" s="17">
        <v>41673.43</v>
      </c>
      <c r="AC11" s="18">
        <f t="shared" si="5"/>
        <v>0.37695603458779764</v>
      </c>
    </row>
    <row r="12" spans="1:29" ht="35.1" customHeight="1">
      <c r="A12" s="4" t="s">
        <v>9</v>
      </c>
      <c r="B12" s="1">
        <v>220500.16999999998</v>
      </c>
      <c r="C12" s="1">
        <v>176916.24999999997</v>
      </c>
      <c r="D12" s="1">
        <v>14045</v>
      </c>
      <c r="E12" s="1">
        <v>10420</v>
      </c>
      <c r="F12" s="1">
        <v>6286</v>
      </c>
      <c r="G12" s="1">
        <v>146165.24999999997</v>
      </c>
      <c r="H12" s="2">
        <f t="shared" si="0"/>
        <v>0.80234065125664067</v>
      </c>
      <c r="I12" s="1">
        <v>158212.15</v>
      </c>
      <c r="J12" s="1">
        <v>12917.5</v>
      </c>
      <c r="K12" s="1">
        <v>9699</v>
      </c>
      <c r="L12" s="1">
        <v>4809</v>
      </c>
      <c r="M12" s="1">
        <v>130786.65</v>
      </c>
      <c r="N12" s="2">
        <f t="shared" si="1"/>
        <v>0.71751486631506911</v>
      </c>
      <c r="O12" s="9"/>
      <c r="P12" s="6" t="s">
        <v>9</v>
      </c>
      <c r="Q12" s="14">
        <v>220500.17</v>
      </c>
      <c r="R12" s="15">
        <f t="shared" si="2"/>
        <v>161284.47999999998</v>
      </c>
      <c r="S12" s="15">
        <v>13385</v>
      </c>
      <c r="T12" s="15">
        <v>10290</v>
      </c>
      <c r="U12" s="15">
        <v>5218</v>
      </c>
      <c r="V12" s="15">
        <v>132391.47999999998</v>
      </c>
      <c r="W12" s="16">
        <f t="shared" si="3"/>
        <v>0.73144832496047496</v>
      </c>
      <c r="X12" s="15">
        <f t="shared" si="4"/>
        <v>143551.16</v>
      </c>
      <c r="Y12" s="15">
        <v>10436.400000000001</v>
      </c>
      <c r="Z12" s="17">
        <v>9642</v>
      </c>
      <c r="AA12" s="17">
        <v>3898</v>
      </c>
      <c r="AB12" s="17">
        <v>119574.76</v>
      </c>
      <c r="AC12" s="18">
        <f t="shared" si="5"/>
        <v>0.65102516701007529</v>
      </c>
    </row>
    <row r="13" spans="1:29" ht="35.1" customHeight="1">
      <c r="A13" s="4" t="s">
        <v>10</v>
      </c>
      <c r="B13" s="1">
        <v>49689.5</v>
      </c>
      <c r="C13" s="1">
        <v>18476.3</v>
      </c>
      <c r="D13" s="1">
        <v>3571.73</v>
      </c>
      <c r="E13" s="1">
        <v>2538</v>
      </c>
      <c r="F13" s="1">
        <v>2257</v>
      </c>
      <c r="G13" s="1">
        <v>10109.57</v>
      </c>
      <c r="H13" s="2">
        <f t="shared" si="0"/>
        <v>0.37183509594582353</v>
      </c>
      <c r="I13" s="1">
        <v>16928.940000000002</v>
      </c>
      <c r="J13" s="1">
        <v>3507.73</v>
      </c>
      <c r="K13" s="1">
        <v>2032</v>
      </c>
      <c r="L13" s="1">
        <v>1973</v>
      </c>
      <c r="M13" s="1">
        <v>9416.2100000000009</v>
      </c>
      <c r="N13" s="2">
        <f t="shared" si="1"/>
        <v>0.34069451292526592</v>
      </c>
      <c r="O13" s="9"/>
      <c r="P13" s="6" t="s">
        <v>10</v>
      </c>
      <c r="Q13" s="14">
        <v>49689.5</v>
      </c>
      <c r="R13" s="15">
        <f t="shared" si="2"/>
        <v>18473.809999999998</v>
      </c>
      <c r="S13" s="15">
        <v>3571.7400000000002</v>
      </c>
      <c r="T13" s="15">
        <v>2538</v>
      </c>
      <c r="U13" s="15">
        <v>2257</v>
      </c>
      <c r="V13" s="15">
        <v>10107.07</v>
      </c>
      <c r="W13" s="16">
        <f t="shared" si="3"/>
        <v>0.37178498475533056</v>
      </c>
      <c r="X13" s="15">
        <f t="shared" si="4"/>
        <v>16515.449999999997</v>
      </c>
      <c r="Y13" s="15">
        <v>3507.7400000000002</v>
      </c>
      <c r="Z13" s="17">
        <v>1994</v>
      </c>
      <c r="AA13" s="17">
        <v>1973</v>
      </c>
      <c r="AB13" s="17">
        <v>9040.7099999999991</v>
      </c>
      <c r="AC13" s="18">
        <f t="shared" si="5"/>
        <v>0.33237303655701905</v>
      </c>
    </row>
    <row r="14" spans="1:29" ht="35.1" customHeight="1">
      <c r="A14" s="4" t="s">
        <v>11</v>
      </c>
      <c r="B14" s="1">
        <v>843331.76</v>
      </c>
      <c r="C14" s="1">
        <v>564691.79999999993</v>
      </c>
      <c r="D14" s="1">
        <v>63918.5</v>
      </c>
      <c r="E14" s="1">
        <v>56088</v>
      </c>
      <c r="F14" s="1">
        <v>33129</v>
      </c>
      <c r="G14" s="1">
        <v>411556.30000000005</v>
      </c>
      <c r="H14" s="2">
        <f t="shared" si="0"/>
        <v>0.66959626897011437</v>
      </c>
      <c r="I14" s="1">
        <v>496032.29</v>
      </c>
      <c r="J14" s="1">
        <v>54551</v>
      </c>
      <c r="K14" s="1">
        <v>52373</v>
      </c>
      <c r="L14" s="1">
        <v>28372.530000000002</v>
      </c>
      <c r="M14" s="1">
        <v>360735.76</v>
      </c>
      <c r="N14" s="2">
        <f t="shared" si="1"/>
        <v>0.58818167834684654</v>
      </c>
      <c r="O14" s="9"/>
      <c r="P14" s="6" t="s">
        <v>11</v>
      </c>
      <c r="Q14" s="14">
        <v>843331.76</v>
      </c>
      <c r="R14" s="15">
        <f t="shared" si="2"/>
        <v>488621.76</v>
      </c>
      <c r="S14" s="15">
        <v>59726.5</v>
      </c>
      <c r="T14" s="15">
        <v>52419.259999999995</v>
      </c>
      <c r="U14" s="15">
        <v>22651.86</v>
      </c>
      <c r="V14" s="15">
        <v>353824.14</v>
      </c>
      <c r="W14" s="16">
        <f t="shared" si="3"/>
        <v>0.57939447223000351</v>
      </c>
      <c r="X14" s="15">
        <f t="shared" si="4"/>
        <v>419917.92</v>
      </c>
      <c r="Y14" s="15">
        <v>52321.34</v>
      </c>
      <c r="Z14" s="17">
        <v>46381.46</v>
      </c>
      <c r="AA14" s="17">
        <v>22039</v>
      </c>
      <c r="AB14" s="17">
        <v>299176.12</v>
      </c>
      <c r="AC14" s="18">
        <f t="shared" si="5"/>
        <v>0.49792731629127779</v>
      </c>
    </row>
    <row r="15" spans="1:29" ht="35.1" customHeight="1">
      <c r="A15" s="4" t="s">
        <v>12</v>
      </c>
      <c r="B15" s="1">
        <v>423047.51999999996</v>
      </c>
      <c r="C15" s="1">
        <v>215808.54</v>
      </c>
      <c r="D15" s="1">
        <v>30346.61</v>
      </c>
      <c r="E15" s="1">
        <v>24610.809999999998</v>
      </c>
      <c r="F15" s="1">
        <v>3441.82</v>
      </c>
      <c r="G15" s="1">
        <v>157409.30000000002</v>
      </c>
      <c r="H15" s="2">
        <f t="shared" si="0"/>
        <v>0.51012836572118425</v>
      </c>
      <c r="I15" s="1">
        <v>186855.58999999997</v>
      </c>
      <c r="J15" s="1">
        <v>25995.760000000002</v>
      </c>
      <c r="K15" s="1">
        <v>21352.839999999997</v>
      </c>
      <c r="L15" s="1">
        <v>3404</v>
      </c>
      <c r="M15" s="1">
        <v>136102.99</v>
      </c>
      <c r="N15" s="2">
        <f t="shared" si="1"/>
        <v>0.44168936388044538</v>
      </c>
      <c r="O15" s="9"/>
      <c r="P15" s="6" t="s">
        <v>12</v>
      </c>
      <c r="Q15" s="14">
        <v>423047.52</v>
      </c>
      <c r="R15" s="15">
        <f t="shared" si="2"/>
        <v>208107.43</v>
      </c>
      <c r="S15" s="15">
        <v>30678.06</v>
      </c>
      <c r="T15" s="15">
        <v>26021.41</v>
      </c>
      <c r="U15" s="15">
        <v>3592.52</v>
      </c>
      <c r="V15" s="15">
        <v>147815.44</v>
      </c>
      <c r="W15" s="16">
        <f t="shared" si="3"/>
        <v>0.49192447694764879</v>
      </c>
      <c r="X15" s="15">
        <f t="shared" si="4"/>
        <v>159927.35999999999</v>
      </c>
      <c r="Y15" s="15">
        <v>20132.469999999998</v>
      </c>
      <c r="Z15" s="17">
        <v>19308.060000000001</v>
      </c>
      <c r="AA15" s="17">
        <v>3451.2200000000003</v>
      </c>
      <c r="AB15" s="17">
        <v>117035.61</v>
      </c>
      <c r="AC15" s="18">
        <f t="shared" si="5"/>
        <v>0.37803639647857995</v>
      </c>
    </row>
    <row r="16" spans="1:29" ht="35.1" customHeight="1">
      <c r="A16" s="4" t="s">
        <v>13</v>
      </c>
      <c r="B16" s="1">
        <v>295175.64</v>
      </c>
      <c r="C16" s="1">
        <v>148677.35999999999</v>
      </c>
      <c r="D16" s="1">
        <v>28491.23</v>
      </c>
      <c r="E16" s="1">
        <v>15375.33</v>
      </c>
      <c r="F16" s="1">
        <v>2104.42</v>
      </c>
      <c r="G16" s="1">
        <v>102706.38</v>
      </c>
      <c r="H16" s="2">
        <f t="shared" si="0"/>
        <v>0.50369115825411603</v>
      </c>
      <c r="I16" s="1">
        <v>100307.35999999997</v>
      </c>
      <c r="J16" s="1">
        <v>16905.379999999997</v>
      </c>
      <c r="K16" s="1">
        <v>8881.33</v>
      </c>
      <c r="L16" s="1">
        <v>1276.98</v>
      </c>
      <c r="M16" s="1">
        <v>73243.67</v>
      </c>
      <c r="N16" s="2">
        <f t="shared" si="1"/>
        <v>0.33982262221909626</v>
      </c>
      <c r="O16" s="9"/>
      <c r="P16" s="6" t="s">
        <v>13</v>
      </c>
      <c r="Q16" s="14">
        <v>295175.64</v>
      </c>
      <c r="R16" s="15">
        <f t="shared" si="2"/>
        <v>146810.66</v>
      </c>
      <c r="S16" s="15">
        <v>27649.23</v>
      </c>
      <c r="T16" s="15">
        <v>14801.33</v>
      </c>
      <c r="U16" s="15">
        <v>2002.68</v>
      </c>
      <c r="V16" s="15">
        <v>102357.42000000001</v>
      </c>
      <c r="W16" s="16">
        <f t="shared" si="3"/>
        <v>0.49736712690789792</v>
      </c>
      <c r="X16" s="15">
        <f t="shared" si="4"/>
        <v>97565.55</v>
      </c>
      <c r="Y16" s="15">
        <v>16725.690000000002</v>
      </c>
      <c r="Z16" s="17">
        <v>8470.33</v>
      </c>
      <c r="AA16" s="17">
        <v>943.98</v>
      </c>
      <c r="AB16" s="17">
        <v>71425.55</v>
      </c>
      <c r="AC16" s="18">
        <f t="shared" si="5"/>
        <v>0.33053388145444523</v>
      </c>
    </row>
    <row r="17" spans="1:29" ht="35.1" customHeight="1">
      <c r="A17" s="4" t="s">
        <v>14</v>
      </c>
      <c r="B17" s="1">
        <v>163282.56</v>
      </c>
      <c r="C17" s="1">
        <v>91860.580000000016</v>
      </c>
      <c r="D17" s="1">
        <v>13062.4</v>
      </c>
      <c r="E17" s="1">
        <v>9883</v>
      </c>
      <c r="F17" s="1">
        <v>1612</v>
      </c>
      <c r="G17" s="1">
        <v>67303.180000000008</v>
      </c>
      <c r="H17" s="2">
        <f t="shared" si="0"/>
        <v>0.56258659834828662</v>
      </c>
      <c r="I17" s="1">
        <v>76584.150000000009</v>
      </c>
      <c r="J17" s="1">
        <v>10814.4</v>
      </c>
      <c r="K17" s="1">
        <v>8496.6</v>
      </c>
      <c r="L17" s="1">
        <v>1612</v>
      </c>
      <c r="M17" s="1">
        <v>55661.15</v>
      </c>
      <c r="N17" s="2">
        <f t="shared" si="1"/>
        <v>0.46902835183377828</v>
      </c>
      <c r="O17" s="9"/>
      <c r="P17" s="6" t="s">
        <v>14</v>
      </c>
      <c r="Q17" s="14">
        <v>163282.56</v>
      </c>
      <c r="R17" s="15">
        <f t="shared" si="2"/>
        <v>74898.78</v>
      </c>
      <c r="S17" s="15">
        <v>11417.4</v>
      </c>
      <c r="T17" s="15">
        <v>5836.6</v>
      </c>
      <c r="U17" s="15">
        <v>1430</v>
      </c>
      <c r="V17" s="15">
        <v>56214.78</v>
      </c>
      <c r="W17" s="16">
        <f t="shared" si="3"/>
        <v>0.45870655139164895</v>
      </c>
      <c r="X17" s="15">
        <f t="shared" si="4"/>
        <v>70317.27</v>
      </c>
      <c r="Y17" s="15">
        <v>10137.4</v>
      </c>
      <c r="Z17" s="17">
        <v>5836.6</v>
      </c>
      <c r="AA17" s="17">
        <v>1430</v>
      </c>
      <c r="AB17" s="17">
        <v>52913.270000000004</v>
      </c>
      <c r="AC17" s="18">
        <f t="shared" si="5"/>
        <v>0.43064776789388898</v>
      </c>
    </row>
    <row r="18" spans="1:29" ht="35.1" customHeight="1">
      <c r="A18" s="4" t="s">
        <v>15</v>
      </c>
      <c r="B18" s="1">
        <v>996313.4</v>
      </c>
      <c r="C18" s="1">
        <v>508533.24</v>
      </c>
      <c r="D18" s="1">
        <v>75859.149999999994</v>
      </c>
      <c r="E18" s="1">
        <v>89320</v>
      </c>
      <c r="F18" s="1">
        <v>272</v>
      </c>
      <c r="G18" s="1">
        <v>343082.09</v>
      </c>
      <c r="H18" s="2">
        <f t="shared" si="0"/>
        <v>0.51041493570195884</v>
      </c>
      <c r="I18" s="1">
        <v>426594.93999999994</v>
      </c>
      <c r="J18" s="1">
        <v>66063.150000000009</v>
      </c>
      <c r="K18" s="1">
        <v>39283.1</v>
      </c>
      <c r="L18" s="1">
        <v>272</v>
      </c>
      <c r="M18" s="1">
        <v>320976.69</v>
      </c>
      <c r="N18" s="2">
        <f t="shared" si="1"/>
        <v>0.42817344421945941</v>
      </c>
      <c r="O18" s="9"/>
      <c r="P18" s="6" t="s">
        <v>15</v>
      </c>
      <c r="Q18" s="14">
        <v>996313.4</v>
      </c>
      <c r="R18" s="15">
        <f t="shared" si="2"/>
        <v>452053.98</v>
      </c>
      <c r="S18" s="15">
        <v>59584.65</v>
      </c>
      <c r="T18" s="15">
        <v>38626.54</v>
      </c>
      <c r="U18" s="15">
        <v>272</v>
      </c>
      <c r="V18" s="15">
        <v>353570.79</v>
      </c>
      <c r="W18" s="16">
        <f t="shared" si="3"/>
        <v>0.4537266888109705</v>
      </c>
      <c r="X18" s="15">
        <f t="shared" si="4"/>
        <v>419300.04</v>
      </c>
      <c r="Y18" s="15">
        <v>55207.65</v>
      </c>
      <c r="Z18" s="17">
        <v>36437.54</v>
      </c>
      <c r="AA18" s="17">
        <v>272</v>
      </c>
      <c r="AB18" s="17">
        <v>327382.84999999998</v>
      </c>
      <c r="AC18" s="18">
        <f t="shared" si="5"/>
        <v>0.42085155132912994</v>
      </c>
    </row>
    <row r="19" spans="1:29" ht="35.1" customHeight="1">
      <c r="B19" s="19">
        <f>SUM(B4:B18)-B3</f>
        <v>0</v>
      </c>
      <c r="C19" s="19">
        <f t="shared" ref="C19:N19" si="6">SUM(C4:C18)-C3</f>
        <v>0</v>
      </c>
      <c r="D19" s="19">
        <f t="shared" si="6"/>
        <v>0</v>
      </c>
      <c r="E19" s="19">
        <f t="shared" si="6"/>
        <v>0</v>
      </c>
      <c r="F19" s="19">
        <f t="shared" si="6"/>
        <v>0</v>
      </c>
      <c r="G19" s="19">
        <f t="shared" si="6"/>
        <v>0</v>
      </c>
      <c r="H19" s="19">
        <f t="shared" si="6"/>
        <v>8.3017807682647913</v>
      </c>
      <c r="I19" s="19">
        <f t="shared" si="6"/>
        <v>0</v>
      </c>
      <c r="J19" s="19">
        <f t="shared" si="6"/>
        <v>0</v>
      </c>
      <c r="K19" s="19">
        <f t="shared" si="6"/>
        <v>0</v>
      </c>
      <c r="L19" s="19">
        <f t="shared" si="6"/>
        <v>0</v>
      </c>
      <c r="M19" s="19">
        <f t="shared" si="6"/>
        <v>0</v>
      </c>
      <c r="N19" s="19">
        <f t="shared" si="6"/>
        <v>7.0139027937563521</v>
      </c>
    </row>
    <row r="20" spans="1:29" ht="35.1" customHeight="1">
      <c r="D20" s="19"/>
    </row>
  </sheetData>
  <mergeCells count="12">
    <mergeCell ref="N1:N2"/>
    <mergeCell ref="A1:A2"/>
    <mergeCell ref="B1:B2"/>
    <mergeCell ref="C1:G1"/>
    <mergeCell ref="H1:H2"/>
    <mergeCell ref="I1:M1"/>
    <mergeCell ref="AC1:AC2"/>
    <mergeCell ref="P1:P2"/>
    <mergeCell ref="Q1:Q2"/>
    <mergeCell ref="R1:V1"/>
    <mergeCell ref="W1:W2"/>
    <mergeCell ref="X1:AB1"/>
  </mergeCells>
  <phoneticPr fontId="2" type="noConversion"/>
  <conditionalFormatting sqref="B1">
    <cfRule type="expression" dxfId="0" priority="1">
      <formula>B1&lt;Q1</formula>
    </cfRule>
  </conditionalFormatting>
  <printOptions gridLines="1"/>
  <pageMargins left="0.98425196850393704" right="0.70866141732283472" top="0.94488188976377963" bottom="0.6692913385826772" header="0.31496062992125984" footer="0.31496062992125984"/>
  <pageSetup paperSize="9" scale="68" orientation="landscape" horizontalDpi="200" verticalDpi="200" r:id="rId1"/>
  <headerFooter>
    <oddHeader>&amp;L
日期：2016年04月&amp;C&amp;20“全面改薄”资金情况统计表&amp;R
单位：万元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201603</vt:lpstr>
      <vt:lpstr>'201603'!Print_Area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2016-07-01T01:50:24Z</dcterms:modified>
</cp:coreProperties>
</file>